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5DF6AEDA-26E3-4EBD-89BC-EDF67962A868}"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CO40" i="10"/>
  <c r="CO41" i="10" s="1"/>
  <c r="CO42" i="10" s="1"/>
  <c r="CO43" i="10" s="1"/>
  <c r="BE40" i="10"/>
  <c r="AM40" i="10"/>
  <c r="U40" i="10"/>
  <c r="C40" i="10"/>
  <c r="BE39" i="10"/>
  <c r="AM39" i="10"/>
  <c r="U39" i="10"/>
  <c r="C39" i="10"/>
  <c r="BE38" i="10"/>
  <c r="AM38" i="10"/>
  <c r="C38" i="10"/>
  <c r="BW34" i="10"/>
  <c r="C34" i="10"/>
  <c r="BW35" i="10" l="1"/>
  <c r="BW36" i="10" s="1"/>
  <c r="BW37" i="10" s="1"/>
  <c r="BW38" i="10" s="1"/>
  <c r="BW39" i="10" s="1"/>
  <c r="BW40" i="10" s="1"/>
  <c r="BW41" i="10" s="1"/>
  <c r="BW42"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U34" i="10"/>
  <c r="U35" i="10" s="1"/>
  <c r="U36" i="10" s="1"/>
  <c r="U37" i="10" s="1"/>
  <c r="U38" i="10" s="1"/>
  <c r="BE34" i="10" l="1"/>
  <c r="BE35" i="10" s="1"/>
  <c r="BE36" i="10" s="1"/>
  <c r="BE37" i="10" s="1"/>
  <c r="AM34" i="10"/>
  <c r="AM35" i="10" s="1"/>
  <c r="AM36" i="10" s="1"/>
  <c r="AM37" i="10" s="1"/>
</calcChain>
</file>

<file path=xl/sharedStrings.xml><?xml version="1.0" encoding="utf-8"?>
<sst xmlns="http://schemas.openxmlformats.org/spreadsheetml/2006/main" count="1153" uniqueCount="592">
  <si>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</si>
  <si>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</si>
  <si>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</si>
  <si>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</si>
  <si>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</si>
  <si>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</si>
  <si>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</si>
  <si>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</si>
  <si>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</si>
  <si>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</si>
  <si>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</si>
  <si>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</si>
  <si>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</si>
  <si>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</si>
  <si>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</si>
  <si>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</si>
  <si>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</si>
  <si>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</si>
  <si>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</si>
  <si>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</si>
  <si>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</si>
  <si>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</si>
  <si>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</si>
  <si>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</si>
  <si>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</si>
  <si>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</si>
  <si>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</si>
  <si>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</si>
  <si>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</si>
  <si>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</si>
  <si>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</si>
  <si>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</si>
  <si>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</si>
  <si>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</si>
  <si>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</si>
  <si>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</si>
  <si>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</si>
  <si>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</si>
  <si>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</si>
  <si>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</si>
  <si>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</si>
  <si>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</si>
  <si>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</si>
  <si>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</si>
  <si>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</si>
  <si>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</si>
  <si>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</si>
  <si>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</si>
  <si>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</si>
  <si>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</si>
  <si>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</si>
  <si>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</si>
  <si>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</si>
  <si>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</si>
  <si>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</si>
  <si>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</si>
  <si>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</si>
  <si>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</si>
  <si>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</si>
  <si>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</si>
  <si>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</si>
  <si>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</si>
  <si>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</si>
  <si>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</si>
  <si>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</si>
  <si>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</si>
  <si>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</si>
  <si>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</si>
  <si>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</si>
  <si>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</si>
  <si>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</si>
  <si>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</si>
  <si>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</si>
  <si>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</si>
  <si>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</si>
  <si>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</si>
  <si>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</si>
  <si>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</si>
  <si>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</si>
  <si>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</si>
  <si>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</si>
  <si>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</si>
  <si>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</si>
  <si>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</si>
  <si>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</si>
  <si>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</si>
  <si>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</si>
  <si>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</si>
  <si>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</si>
  <si>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</si>
  <si>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</si>
  <si>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</si>
  <si>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</si>
  <si>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</si>
  <si>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</si>
  <si>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</si>
  <si>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</si>
  <si>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</si>
  <si>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</si>
  <si>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</si>
  <si>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</si>
  <si>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</si>
  <si>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</si>
  <si>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</si>
  <si>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</si>
  <si>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</si>
  <si>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</si>
  <si>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</si>
  <si>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</si>
  <si>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</si>
  <si>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</si>
  <si>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</si>
  <si>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</si>
  <si>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</si>
  <si>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</si>
  <si>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</si>
  <si>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</si>
  <si>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</si>
  <si>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</si>
  <si>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</si>
  <si>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</si>
  <si>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</si>
  <si>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</si>
  <si>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</si>
  <si>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</si>
  <si>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</si>
  <si>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</si>
  <si>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</si>
  <si>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</si>
  <si>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</si>
  <si>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</si>
  <si>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</si>
  <si>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</si>
  <si>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</si>
  <si>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</si>
  <si>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</si>
  <si>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</si>
  <si>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</si>
  <si>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</si>
  <si>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</si>
  <si>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</si>
  <si>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</si>
  <si>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</si>
  <si>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</si>
  <si>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</si>
  <si>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</si>
  <si>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</si>
  <si>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</si>
  <si>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</si>
  <si>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</si>
  <si>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</si>
  <si>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</si>
  <si>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</si>
  <si>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</si>
  <si>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</si>
  <si>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</si>
  <si>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</si>
  <si>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</si>
  <si>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</si>
  <si>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</si>
  <si>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</si>
  <si>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</si>
  <si>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</si>
  <si>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</si>
  <si>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</si>
  <si>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</si>
  <si>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</si>
  <si>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</si>
  <si>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</si>
  <si>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</si>
  <si>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</si>
  <si>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</si>
  <si>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</si>
  <si>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</si>
  <si>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</si>
  <si>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</si>
  <si>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</si>
  <si>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</si>
  <si>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</si>
  <si>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</si>
  <si>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</si>
  <si>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</si>
  <si>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</si>
  <si>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</si>
  <si>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</si>
  <si>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</si>
  <si>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</si>
  <si>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</si>
  <si>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</si>
  <si>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</si>
  <si>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</si>
  <si>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</si>
  <si>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</si>
  <si>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</si>
  <si>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</si>
  <si>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</si>
  <si>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</si>
  <si>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</si>
  <si>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</si>
  <si>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</si>
  <si>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</si>
  <si>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</si>
  <si>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愛媛県松山市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</si>
  <si>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</si>
  <si>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</si>
  <si>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</si>
  <si>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</si>
  <si>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</si>
  <si>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</si>
  <si>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</si>
  <si>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</si>
  <si>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</si>
  <si>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</si>
  <si>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</si>
  <si>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</si>
  <si>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</si>
  <si>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</si>
  <si>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</si>
  <si>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</si>
  <si>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</si>
  <si>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</si>
  <si>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</si>
  <si>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</si>
  <si>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</si>
  <si>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</si>
  <si>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</si>
  <si>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</si>
  <si>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</si>
  <si>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</si>
  <si>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</si>
  <si>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</si>
  <si>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</si>
  <si>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</si>
  <si>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</si>
  <si>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</si>
  <si>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</si>
  <si>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</si>
  <si>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</si>
  <si>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</si>
  <si>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</si>
  <si>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</si>
  <si>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</si>
  <si>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</si>
  <si>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</si>
  <si>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</si>
  <si>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</si>
  <si>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</si>
  <si>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</si>
  <si>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</si>
  <si>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</si>
  <si>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</si>
  <si>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</si>
  <si>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</si>
  <si>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</si>
  <si>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</si>
  <si>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</si>
  <si>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</si>
  <si>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</si>
  <si>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</si>
  <si>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</si>
  <si>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</si>
  <si>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</si>
  <si>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</si>
  <si>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</si>
  <si>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</si>
  <si>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</si>
  <si>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</si>
  <si>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</si>
  <si>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</si>
  <si>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</si>
  <si>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</si>
  <si>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</si>
  <si>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</si>
  <si>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</si>
  <si>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</si>
  <si>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</si>
  <si>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</si>
  <si>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</si>
  <si>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</si>
  <si>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</si>
  <si>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</si>
  <si>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</si>
  <si>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</si>
  <si>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</si>
  <si>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</si>
  <si>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</si>
  <si>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</si>
  <si>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</si>
  <si>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</si>
  <si>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</si>
  <si>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</si>
  <si>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</si>
  <si>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</si>
  <si>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</si>
  <si>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</si>
  <si>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</si>
  <si>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</si>
  <si>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</si>
  <si>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</si>
  <si>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</si>
  <si>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</si>
  <si>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</si>
  <si>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</si>
  <si>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</si>
  <si>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</si>
  <si>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</si>
  <si>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</si>
  <si>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</si>
  <si>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</si>
  <si>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</si>
  <si>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</si>
  <si>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</si>
  <si>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</si>
  <si>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</si>
  <si>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</si>
  <si>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</si>
  <si>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</si>
  <si>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</si>
  <si>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</si>
  <si>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</si>
  <si>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</si>
  <si>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</si>
  <si>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</si>
  <si>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</si>
  <si>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</si>
  <si>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</si>
  <si>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</si>
  <si>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</si>
  <si>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</si>
  <si>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</si>
  <si>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</si>
  <si>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</si>
  <si>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</si>
  <si>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</si>
  <si>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</si>
  <si>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</si>
  <si>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</si>
  <si>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</si>
  <si>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</si>
  <si>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</si>
  <si>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</si>
  <si>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</si>
  <si>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</si>
  <si>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</si>
  <si>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</si>
  <si>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</si>
  <si>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</si>
  <si>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</si>
  <si>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</si>
  <si>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</si>
  <si>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</si>
  <si>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</si>
  <si>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</si>
  <si>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愛媛県松山市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</si>
  <si>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</si>
  <si>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</si>
  <si>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</si>
  <si>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</si>
  <si>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</si>
  <si>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</si>
  <si>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</si>
  <si>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</si>
  <si>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</si>
  <si>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</si>
  <si>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</si>
  <si>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</si>
  <si>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</si>
  <si>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</si>
  <si>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</si>
  <si>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</si>
  <si>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</si>
  <si>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</si>
  <si>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</si>
  <si>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</si>
  <si>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</si>
  <si>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</si>
  <si>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</si>
  <si>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</si>
  <si>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</si>
  <si>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</si>
  <si>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</si>
  <si>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</si>
  <si>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</si>
  <si>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</si>
  <si>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</si>
  <si>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</si>
  <si>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</si>
  <si>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</si>
  <si>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</si>
  <si>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</si>
  <si>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</si>
  <si>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</si>
  <si>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</si>
  <si>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</si>
  <si>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</si>
  <si>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</si>
  <si>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</si>
  <si>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</si>
  <si>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工業用水道事業会計</t>
    <phoneticPr fontId="5"/>
  </si>
  <si>
    <t>下水道事業会計</t>
    <phoneticPr fontId="5"/>
  </si>
  <si>
    <t>鹿島観光事業特別会計</t>
    <phoneticPr fontId="5"/>
  </si>
  <si>
    <t>法非適用企業</t>
    <phoneticPr fontId="5"/>
  </si>
  <si>
    <t>卸売市場事業特別会計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</si>
  <si>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</si>
  <si>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</si>
  <si>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</si>
  <si>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</si>
  <si>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</si>
  <si>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</si>
  <si>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</si>
  <si>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</si>
  <si>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</si>
  <si>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</si>
  <si>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</si>
  <si>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</si>
  <si>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</si>
  <si>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</si>
  <si>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</si>
  <si>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</si>
  <si>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</si>
  <si>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</si>
  <si>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</si>
  <si>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</si>
  <si>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</si>
  <si>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</si>
  <si>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</si>
  <si>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</si>
  <si>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</si>
  <si>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</si>
  <si>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</si>
  <si>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</si>
  <si>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</si>
  <si>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</si>
  <si>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</si>
  <si>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</si>
  <si>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</si>
  <si>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</si>
  <si>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</si>
  <si>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</si>
  <si>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</si>
  <si>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</si>
  <si>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</si>
  <si>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</si>
  <si>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</si>
  <si>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</si>
  <si>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</si>
  <si>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</si>
  <si>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</si>
  <si>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</si>
  <si>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</si>
  <si>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</si>
  <si>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</si>
  <si>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</si>
  <si>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</si>
  <si>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</si>
  <si>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</si>
  <si>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</si>
  <si>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</si>
  <si>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</si>
  <si>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</si>
  <si>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</si>
  <si>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</si>
  <si>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</si>
  <si>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</si>
  <si>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</si>
  <si>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</si>
  <si>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</si>
  <si>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</si>
  <si>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</si>
  <si>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</si>
  <si>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</si>
  <si>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</si>
  <si>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</si>
  <si>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</si>
  <si>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</si>
  <si>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</si>
  <si>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</si>
  <si>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</si>
  <si>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</si>
  <si>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</si>
  <si>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</si>
  <si>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</si>
  <si>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</si>
  <si>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</si>
  <si>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</si>
  <si>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</si>
  <si>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</si>
  <si>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</si>
  <si>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</si>
  <si>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</si>
  <si>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</si>
  <si>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</si>
  <si>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</si>
  <si>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</si>
  <si>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</si>
  <si>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</si>
  <si>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</si>
  <si>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</si>
  <si>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</si>
  <si>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</si>
  <si>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</si>
  <si>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</si>
  <si>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</si>
  <si>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</si>
  <si>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</si>
  <si>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</si>
  <si>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</si>
  <si>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</si>
  <si>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</si>
  <si>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</si>
  <si>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</si>
  <si>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</si>
  <si>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</si>
  <si>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</si>
  <si>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</si>
  <si>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</si>
  <si>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</si>
  <si>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</si>
  <si>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</si>
  <si>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</si>
  <si>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</si>
  <si>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</si>
  <si>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</si>
  <si>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</si>
  <si>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</si>
  <si>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</si>
  <si>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</si>
  <si>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</si>
  <si>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</si>
  <si>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</si>
  <si>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</si>
  <si>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</si>
  <si>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</si>
  <si>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</si>
  <si>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</si>
  <si>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</si>
  <si>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</si>
  <si>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</si>
  <si>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</si>
  <si>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</si>
  <si>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0.96</t>
  </si>
  <si>
    <t>▲ 1.32</t>
  </si>
  <si>
    <t>▲ 0.65</t>
  </si>
  <si>
    <t>▲ 1.17</t>
  </si>
  <si>
    <t>▲ 1.40</t>
  </si>
  <si>
    <t>水道事業会計</t>
  </si>
  <si>
    <t>下水道事業会計</t>
  </si>
  <si>
    <t>国民健康保険事業勘定特別会計</t>
  </si>
  <si>
    <t>工業用水道事業会計</t>
  </si>
  <si>
    <t>一般会計</t>
  </si>
  <si>
    <t>松山城観光事業特別会計</t>
  </si>
  <si>
    <t>競輪事業特別会計</t>
  </si>
  <si>
    <t>簡易水道事業会計</t>
  </si>
  <si>
    <t>その他会計（赤字）</t>
  </si>
  <si>
    <t>その他会計（黒字）</t>
  </si>
  <si>
    <t>R01</t>
    <phoneticPr fontId="5"/>
  </si>
  <si>
    <t>R02</t>
    <phoneticPr fontId="5"/>
  </si>
  <si>
    <t>R03</t>
    <phoneticPr fontId="5"/>
  </si>
  <si>
    <t>R04</t>
    <phoneticPr fontId="5"/>
  </si>
  <si>
    <t>R05</t>
    <phoneticPr fontId="5"/>
  </si>
  <si>
    <t>-</t>
    <phoneticPr fontId="2"/>
  </si>
  <si>
    <t>松山国際交流協会</t>
    <rPh sb="0" eb="2">
      <t>マツヤマ</t>
    </rPh>
    <rPh sb="2" eb="4">
      <t>コクサイ</t>
    </rPh>
    <rPh sb="4" eb="8">
      <t>コウリュウキョウカイ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</si>
  <si>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</si>
  <si>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</si>
  <si>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2">
      <t>シンコウ</t>
    </rPh>
    <rPh sb="12" eb="14">
      <t>ザイダン</t>
    </rPh>
    <phoneticPr fontId="2"/>
  </si>
  <si>
    <t>松山市学校給食会</t>
    <rPh sb="0" eb="3">
      <t>マツヤマシ</t>
    </rPh>
    <rPh sb="3" eb="5">
      <t>ガッコウ</t>
    </rPh>
    <rPh sb="5" eb="8">
      <t>キュウショクカイ</t>
    </rPh>
    <phoneticPr fontId="2"/>
  </si>
  <si>
    <t>２１世紀松山創造基金</t>
    <rPh sb="2" eb="4">
      <t>セイキ</t>
    </rPh>
    <rPh sb="4" eb="6">
      <t>マツヤマ</t>
    </rPh>
    <rPh sb="6" eb="8">
      <t>ソウゾウ</t>
    </rPh>
    <rPh sb="8" eb="10">
      <t>キキン</t>
    </rPh>
    <phoneticPr fontId="5"/>
  </si>
  <si>
    <t>合併振興基金</t>
    <rPh sb="0" eb="2">
      <t>ガッペイ</t>
    </rPh>
    <rPh sb="2" eb="4">
      <t>シンコウ</t>
    </rPh>
    <rPh sb="4" eb="6">
      <t>キキン</t>
    </rPh>
    <phoneticPr fontId="2"/>
  </si>
  <si>
    <t>観光開発等産業活性化基金</t>
    <rPh sb="0" eb="4">
      <t>カンコウカイハツ</t>
    </rPh>
    <rPh sb="4" eb="5">
      <t>トウ</t>
    </rPh>
    <rPh sb="5" eb="7">
      <t>サンギョウ</t>
    </rPh>
    <rPh sb="7" eb="10">
      <t>カッセイカ</t>
    </rPh>
    <rPh sb="10" eb="12">
      <t>キキン</t>
    </rPh>
    <phoneticPr fontId="2"/>
  </si>
  <si>
    <t>のびのび教育推進基金</t>
    <rPh sb="4" eb="6">
      <t>キョウイク</t>
    </rPh>
    <rPh sb="6" eb="8">
      <t>スイシン</t>
    </rPh>
    <rPh sb="8" eb="10">
      <t>キキン</t>
    </rPh>
    <phoneticPr fontId="2"/>
  </si>
  <si>
    <t>城山公園整備基金</t>
    <rPh sb="0" eb="2">
      <t>シロヤマ</t>
    </rPh>
    <rPh sb="2" eb="4">
      <t>コウエン</t>
    </rPh>
    <rPh sb="4" eb="6">
      <t>セイビ</t>
    </rPh>
    <rPh sb="6" eb="8">
      <t>キキン</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</si>
  <si>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10"/>
  </si>
  <si>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10"/>
  </si>
  <si>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10"/>
  </si>
  <si>
    <t>松山衛生事務組合</t>
    <rPh sb="0" eb="2">
      <t>マツヤマ</t>
    </rPh>
    <rPh sb="2" eb="4">
      <t>エイセイ</t>
    </rPh>
    <rPh sb="4" eb="6">
      <t>ジム</t>
    </rPh>
    <rPh sb="6" eb="8">
      <t>クミアイ</t>
    </rPh>
    <phoneticPr fontId="10"/>
  </si>
  <si>
    <t>松山市、東温市共有山林組合</t>
    <rPh sb="0" eb="3">
      <t>マツヤマシ</t>
    </rPh>
    <rPh sb="4" eb="7">
      <t>トウオンシ</t>
    </rPh>
    <rPh sb="7" eb="9">
      <t>キョウユウ</t>
    </rPh>
    <rPh sb="9" eb="11">
      <t>サンリン</t>
    </rPh>
    <rPh sb="11" eb="13">
      <t>クミアイ</t>
    </rPh>
    <phoneticPr fontId="10"/>
  </si>
  <si>
    <t>愛媛地方税滞納整理機構</t>
    <rPh sb="0" eb="2">
      <t>エヒメ</t>
    </rPh>
    <rPh sb="2" eb="5">
      <t>チホウゼイ</t>
    </rPh>
    <rPh sb="5" eb="7">
      <t>タイノウ</t>
    </rPh>
    <rPh sb="7" eb="9">
      <t>セイリ</t>
    </rPh>
    <rPh sb="9" eb="11">
      <t>キコウ</t>
    </rPh>
    <phoneticPr fontId="10"/>
  </si>
  <si>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</si>
  <si>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0"/>
  </si>
  <si>
    <t>松山市土地開発公社</t>
    <rPh sb="0" eb="3">
      <t>マツヤマシ</t>
    </rPh>
    <rPh sb="3" eb="5">
      <t>トチ</t>
    </rPh>
    <rPh sb="5" eb="7">
      <t>カイハツ</t>
    </rPh>
    <rPh sb="7" eb="9">
      <t>コウシャ</t>
    </rPh>
    <phoneticPr fontId="2"/>
  </si>
  <si>
    <t>松山養護老人ホーム事務組合（診療所事業特別会計）</t>
    <rPh sb="0" eb="2">
      <t>マツヤマ</t>
    </rPh>
    <rPh sb="2" eb="4">
      <t>ヨウゴ</t>
    </rPh>
    <rPh sb="4" eb="6">
      <t>ロウジン</t>
    </rPh>
    <rPh sb="9" eb="11">
      <t>ジム</t>
    </rPh>
    <rPh sb="11" eb="13">
      <t>クミアイ</t>
    </rPh>
    <rPh sb="14" eb="17">
      <t>シンリョウショ</t>
    </rPh>
    <rPh sb="17" eb="19">
      <t>ジギョウ</t>
    </rPh>
    <rPh sb="19" eb="21">
      <t>トクベツ</t>
    </rPh>
    <rPh sb="21" eb="23">
      <t>カイケイ</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</si>
  <si>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</si>
  <si>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</si>
  <si>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</si>
  <si>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</si>
  <si>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</si>
  <si>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類似団体に比べ髙い水準で推移している。令和5年度の将来負担比率は、標準財政規模が減少したものの、地方債残高や公営企業債繰入見込額の減による将来負担額の減少などにより、前年度と比べ4.0ポイント改善した。また、実質公債費比率は、元利償還金の減や、普通交付税等の増による標準財政規模の増加などにより、前年度と比べ単年度では0.29ポイント改善、3ヵ年平均では0.1ポイント改善した。
　今後も、本市の「健全な財政運営へのガイドライン」に基づき、交付税算入率の高い起債を効果的に活用するとともに、市債の償還能力に留意しつつ、計画的な市債の発行に努めるなど、将来負担比率や実質公債費比率への影響にも配慮しながら健全な財政運営に努める。</t>
    <rPh sb="137" eb="138">
      <t>ゲン</t>
    </rPh>
    <rPh sb="140" eb="144">
      <t>フツウコウフ</t>
    </rPh>
    <rPh sb="144" eb="145">
      <t>ゼイ</t>
    </rPh>
    <rPh sb="145" eb="146">
      <t>トウ</t>
    </rPh>
    <rPh sb="147" eb="148">
      <t>ゾウ</t>
    </rPh>
    <rPh sb="158" eb="160">
      <t>ゾウカ</t>
    </rPh>
    <rPh sb="185" eb="187">
      <t>カイゼン</t>
    </rPh>
    <rPh sb="202" eb="204">
      <t>カイゼン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</si>
  <si>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</si>
  <si>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</si>
  <si>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</si>
  <si>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平均よりも低いが、60%を超えている状況で増加傾向にあり、今後計画的な老朽化対策が必要となってくる。対策の実施に伴う市債発行額の増加により、類似団体より高い水準で推移している将来負担比率が悪化する可能性があるため、交付税算入率の高い起債の優先借入に努めるなど、将来負担比率への影響にも配慮しながら健全な財政運営に努める。</t>
    <rPh sb="71" eb="73">
      <t>ジッシ</t>
    </rPh>
    <rPh sb="80" eb="81">
      <t>ガク</t>
    </rPh>
    <rPh sb="82" eb="84">
      <t>ゾウカ</t>
    </rPh>
    <rPh sb="116" eb="119">
      <t>カノウセイ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</si>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</sst>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883C55-4B29-431C-A268-50FBFF79F8E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5810-49A5-ADDD-6A5282983E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22851</c:v>
                </c:pt>
                <c:pt idx="1">
                  <c:v>25257</c:v>
                </c:pt>
                <c:pt idx="2">
                  <c:v>26339</c:v>
                </c:pt>
                <c:pt idx="3">
                  <c:v>22798</c:v>
                </c:pt>
                <c:pt idx="4">
                  <c:v>33316</c:v>
                </c:pt>
              </c:numCache>
            </c:numRef>
          </c:val>
          <c:smooth val="0"/>
          <c:extLst>
            <c:ext xmlns:c16="http://schemas.microsoft.com/office/drawing/2014/chart" uri="{C3380CC4-5D6E-409C-BE32-E72D297353CC}">
              <c16:uniqueId val="{00000001-5810-49A5-ADDD-6A5282983E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2.78</c:v>
                </c:pt>
                <c:pt idx="1">
                  <c:v>2.66</c:v>
                </c:pt>
                <c:pt idx="2">
                  <c:v>3.14</c:v>
                </c:pt>
                <c:pt idx="3">
                  <c:v>3.73</c:v>
                </c:pt>
                <c:pt idx="4">
                  <c:v>2.58</c:v>
                </c:pt>
              </c:numCache>
            </c:numRef>
          </c:val>
          <c:extLst>
            <c:ext xmlns:c16="http://schemas.microsoft.com/office/drawing/2014/chart" uri="{C3380CC4-5D6E-409C-BE32-E72D297353CC}">
              <c16:uniqueId val="{00000000-E77B-4F39-80D9-2A1A376A93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17.399999999999999</c:v>
                </c:pt>
                <c:pt idx="1">
                  <c:v>17.11</c:v>
                </c:pt>
                <c:pt idx="2">
                  <c:v>16.34</c:v>
                </c:pt>
                <c:pt idx="3">
                  <c:v>16.420000000000002</c:v>
                </c:pt>
                <c:pt idx="4">
                  <c:v>17.52</c:v>
                </c:pt>
              </c:numCache>
            </c:numRef>
          </c:val>
          <c:extLst>
            <c:ext xmlns:c16="http://schemas.microsoft.com/office/drawing/2014/chart" uri="{C3380CC4-5D6E-409C-BE32-E72D297353CC}">
              <c16:uniqueId val="{00000001-E77B-4F39-80D9-2A1A376A93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-0.96</c:v>
                </c:pt>
                <c:pt idx="1">
                  <c:v>-1.32</c:v>
                </c:pt>
                <c:pt idx="2">
                  <c:v>-0.65</c:v>
                </c:pt>
                <c:pt idx="3">
                  <c:v>-1.17</c:v>
                </c:pt>
                <c:pt idx="4">
                  <c:v>-1.4</c:v>
                </c:pt>
              </c:numCache>
            </c:numRef>
          </c:val>
          <c:smooth val="0"/>
          <c:extLst>
            <c:ext xmlns:c16="http://schemas.microsoft.com/office/drawing/2014/chart" uri="{C3380CC4-5D6E-409C-BE32-E72D297353CC}">
              <c16:uniqueId val="{00000002-E77B-4F39-80D9-2A1A376A93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7.51</c:v>
                </c:pt>
                <c:pt idx="2">
                  <c:v>#N/A</c:v>
                </c:pt>
                <c:pt idx="3">
                  <c:v>8.34</c:v>
                </c:pt>
                <c:pt idx="4">
                  <c:v>#N/A</c:v>
                </c:pt>
                <c:pt idx="5">
                  <c:v>1.5</c:v>
                </c:pt>
                <c:pt idx="6">
                  <c:v>#N/A</c:v>
                </c:pt>
                <c:pt idx="7">
                  <c:v>1.53</c:v>
                </c:pt>
                <c:pt idx="8">
                  <c:v>#N/A</c:v>
                </c:pt>
                <c:pt idx="9">
                  <c:v>1.1200000000000001</c:v>
                </c:pt>
              </c:numCache>
            </c:numRef>
          </c:val>
          <c:extLst>
            <c:ext xmlns:c16="http://schemas.microsoft.com/office/drawing/2014/chart" uri="{C3380CC4-5D6E-409C-BE32-E72D297353CC}">
              <c16:uniqueId val="{00000000-93D3-4773-A858-D555408EC7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D3-4773-A858-D555408EC7C1}"/>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0.56000000000000005</c:v>
                </c:pt>
                <c:pt idx="2">
                  <c:v>#N/A</c:v>
                </c:pt>
                <c:pt idx="3">
                  <c:v>0.61</c:v>
                </c:pt>
                <c:pt idx="4">
                  <c:v>#N/A</c:v>
                </c:pt>
                <c:pt idx="5">
                  <c:v>0.54</c:v>
                </c:pt>
                <c:pt idx="6">
                  <c:v>#N/A</c:v>
                </c:pt>
                <c:pt idx="7">
                  <c:v>0.55000000000000004</c:v>
                </c:pt>
                <c:pt idx="8">
                  <c:v>#N/A</c:v>
                </c:pt>
                <c:pt idx="9">
                  <c:v>0.56999999999999995</c:v>
                </c:pt>
              </c:numCache>
            </c:numRef>
          </c:val>
          <c:extLst>
            <c:ext xmlns:c16="http://schemas.microsoft.com/office/drawing/2014/chart" uri="{C3380CC4-5D6E-409C-BE32-E72D297353CC}">
              <c16:uniqueId val="{00000002-93D3-4773-A858-D555408EC7C1}"/>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0.56000000000000005</c:v>
                </c:pt>
                <c:pt idx="2">
                  <c:v>#N/A</c:v>
                </c:pt>
                <c:pt idx="3">
                  <c:v>0.56000000000000005</c:v>
                </c:pt>
                <c:pt idx="4">
                  <c:v>#N/A</c:v>
                </c:pt>
                <c:pt idx="5">
                  <c:v>0.54</c:v>
                </c:pt>
                <c:pt idx="6">
                  <c:v>#N/A</c:v>
                </c:pt>
                <c:pt idx="7">
                  <c:v>0.66</c:v>
                </c:pt>
                <c:pt idx="8">
                  <c:v>#N/A</c:v>
                </c:pt>
                <c:pt idx="9">
                  <c:v>0.66</c:v>
                </c:pt>
              </c:numCache>
            </c:numRef>
          </c:val>
          <c:extLst>
            <c:ext xmlns:c16="http://schemas.microsoft.com/office/drawing/2014/chart" uri="{C3380CC4-5D6E-409C-BE32-E72D297353CC}">
              <c16:uniqueId val="{00000003-93D3-4773-A858-D555408EC7C1}"/>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2.0699999999999998</c:v>
                </c:pt>
                <c:pt idx="2">
                  <c:v>#N/A</c:v>
                </c:pt>
                <c:pt idx="3">
                  <c:v>1.83</c:v>
                </c:pt>
                <c:pt idx="4">
                  <c:v>#N/A</c:v>
                </c:pt>
                <c:pt idx="5">
                  <c:v>1.02</c:v>
                </c:pt>
                <c:pt idx="6">
                  <c:v>#N/A</c:v>
                </c:pt>
                <c:pt idx="7">
                  <c:v>1.02</c:v>
                </c:pt>
                <c:pt idx="8">
                  <c:v>#N/A</c:v>
                </c:pt>
                <c:pt idx="9">
                  <c:v>1.06</c:v>
                </c:pt>
              </c:numCache>
            </c:numRef>
          </c:val>
          <c:extLst>
            <c:ext xmlns:c16="http://schemas.microsoft.com/office/drawing/2014/chart" uri="{C3380CC4-5D6E-409C-BE32-E72D297353CC}">
              <c16:uniqueId val="{00000004-93D3-4773-A858-D555408EC7C1}"/>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2.41</c:v>
                </c:pt>
                <c:pt idx="2">
                  <c:v>#N/A</c:v>
                </c:pt>
                <c:pt idx="3">
                  <c:v>2.37</c:v>
                </c:pt>
                <c:pt idx="4">
                  <c:v>#N/A</c:v>
                </c:pt>
                <c:pt idx="5">
                  <c:v>2.85</c:v>
                </c:pt>
                <c:pt idx="6">
                  <c:v>#N/A</c:v>
                </c:pt>
                <c:pt idx="7">
                  <c:v>3.41</c:v>
                </c:pt>
                <c:pt idx="8">
                  <c:v>#N/A</c:v>
                </c:pt>
                <c:pt idx="9">
                  <c:v>2.27</c:v>
                </c:pt>
              </c:numCache>
            </c:numRef>
          </c:val>
          <c:extLst>
            <c:ext xmlns:c16="http://schemas.microsoft.com/office/drawing/2014/chart" uri="{C3380CC4-5D6E-409C-BE32-E72D297353CC}">
              <c16:uniqueId val="{00000005-93D3-4773-A858-D555408EC7C1}"/>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2.71</c:v>
                </c:pt>
                <c:pt idx="2">
                  <c:v>#N/A</c:v>
                </c:pt>
                <c:pt idx="3">
                  <c:v>2.58</c:v>
                </c:pt>
                <c:pt idx="4">
                  <c:v>#N/A</c:v>
                </c:pt>
                <c:pt idx="5">
                  <c:v>2.5</c:v>
                </c:pt>
                <c:pt idx="6">
                  <c:v>#N/A</c:v>
                </c:pt>
                <c:pt idx="7">
                  <c:v>2.66</c:v>
                </c:pt>
                <c:pt idx="8">
                  <c:v>#N/A</c:v>
                </c:pt>
                <c:pt idx="9">
                  <c:v>2.4500000000000002</c:v>
                </c:pt>
              </c:numCache>
            </c:numRef>
          </c:val>
          <c:extLst>
            <c:ext xmlns:c16="http://schemas.microsoft.com/office/drawing/2014/chart" uri="{C3380CC4-5D6E-409C-BE32-E72D297353CC}">
              <c16:uniqueId val="{00000006-93D3-4773-A858-D555408EC7C1}"/>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2.81</c:v>
                </c:pt>
                <c:pt idx="2">
                  <c:v>#N/A</c:v>
                </c:pt>
                <c:pt idx="3">
                  <c:v>3.35</c:v>
                </c:pt>
                <c:pt idx="4">
                  <c:v>#N/A</c:v>
                </c:pt>
                <c:pt idx="5">
                  <c:v>3.4</c:v>
                </c:pt>
                <c:pt idx="6">
                  <c:v>#N/A</c:v>
                </c:pt>
                <c:pt idx="7">
                  <c:v>3</c:v>
                </c:pt>
                <c:pt idx="8">
                  <c:v>#N/A</c:v>
                </c:pt>
                <c:pt idx="9">
                  <c:v>2.5099999999999998</c:v>
                </c:pt>
              </c:numCache>
            </c:numRef>
          </c:val>
          <c:extLst>
            <c:ext xmlns:c16="http://schemas.microsoft.com/office/drawing/2014/chart" uri="{C3380CC4-5D6E-409C-BE32-E72D297353CC}">
              <c16:uniqueId val="{00000007-93D3-4773-A858-D555408EC7C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#N/A</c:v>
                </c:pt>
                <c:pt idx="5">
                  <c:v>7.36</c:v>
                </c:pt>
                <c:pt idx="6">
                  <c:v>#N/A</c:v>
                </c:pt>
                <c:pt idx="7">
                  <c:v>8.58</c:v>
                </c:pt>
                <c:pt idx="8">
                  <c:v>#N/A</c:v>
                </c:pt>
                <c:pt idx="9">
                  <c:v>8.3800000000000008</c:v>
                </c:pt>
              </c:numCache>
            </c:numRef>
          </c:val>
          <c:extLst>
            <c:ext xmlns:c16="http://schemas.microsoft.com/office/drawing/2014/chart" uri="{C3380CC4-5D6E-409C-BE32-E72D297353CC}">
              <c16:uniqueId val="{00000008-93D3-4773-A858-D555408EC7C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11.27</c:v>
                </c:pt>
                <c:pt idx="2">
                  <c:v>#N/A</c:v>
                </c:pt>
                <c:pt idx="3">
                  <c:v>10.82</c:v>
                </c:pt>
                <c:pt idx="4">
                  <c:v>#N/A</c:v>
                </c:pt>
                <c:pt idx="5">
                  <c:v>11</c:v>
                </c:pt>
                <c:pt idx="6">
                  <c:v>#N/A</c:v>
                </c:pt>
                <c:pt idx="7">
                  <c:v>11.7</c:v>
                </c:pt>
                <c:pt idx="8">
                  <c:v>#N/A</c:v>
                </c:pt>
                <c:pt idx="9">
                  <c:v>11.84</c:v>
                </c:pt>
              </c:numCache>
            </c:numRef>
          </c:val>
          <c:extLst>
            <c:ext xmlns:c16="http://schemas.microsoft.com/office/drawing/2014/chart" uri="{C3380CC4-5D6E-409C-BE32-E72D297353CC}">
              <c16:uniqueId val="{00000009-93D3-4773-A858-D555408EC7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14229</c:v>
                </c:pt>
                <c:pt idx="5">
                  <c:v>13770</c:v>
                </c:pt>
                <c:pt idx="8">
                  <c:v>13803</c:v>
                </c:pt>
                <c:pt idx="11">
                  <c:v>14159</c:v>
                </c:pt>
                <c:pt idx="14">
                  <c:v>14209</c:v>
                </c:pt>
              </c:numCache>
            </c:numRef>
          </c:val>
          <c:extLst>
            <c:ext xmlns:c16="http://schemas.microsoft.com/office/drawing/2014/chart" uri="{C3380CC4-5D6E-409C-BE32-E72D297353CC}">
              <c16:uniqueId val="{00000000-F720-4045-A7B3-9F8E180217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3</c:v>
                </c:pt>
                <c:pt idx="9">
                  <c:v>5</c:v>
                </c:pt>
                <c:pt idx="12">
                  <c:v>12</c:v>
                </c:pt>
              </c:numCache>
            </c:numRef>
          </c:val>
          <c:extLst>
            <c:ext xmlns:c16="http://schemas.microsoft.com/office/drawing/2014/chart" uri="{C3380CC4-5D6E-409C-BE32-E72D297353CC}">
              <c16:uniqueId val="{00000001-F720-4045-A7B3-9F8E180217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20-4045-A7B3-9F8E180217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3</c:v>
                </c:pt>
                <c:pt idx="6">
                  <c:v>174</c:v>
                </c:pt>
                <c:pt idx="9">
                  <c:v>168</c:v>
                </c:pt>
                <c:pt idx="12">
                  <c:v>167</c:v>
                </c:pt>
              </c:numCache>
            </c:numRef>
          </c:val>
          <c:extLst>
            <c:ext xmlns:c16="http://schemas.microsoft.com/office/drawing/2014/chart" uri="{C3380CC4-5D6E-409C-BE32-E72D297353CC}">
              <c16:uniqueId val="{00000003-F720-4045-A7B3-9F8E180217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5453</c:v>
                </c:pt>
                <c:pt idx="3">
                  <c:v>5411</c:v>
                </c:pt>
                <c:pt idx="6">
                  <c:v>5259</c:v>
                </c:pt>
                <c:pt idx="9">
                  <c:v>5285</c:v>
                </c:pt>
                <c:pt idx="12">
                  <c:v>5297</c:v>
                </c:pt>
              </c:numCache>
            </c:numRef>
          </c:val>
          <c:extLst>
            <c:ext xmlns:c16="http://schemas.microsoft.com/office/drawing/2014/chart" uri="{C3380CC4-5D6E-409C-BE32-E72D297353CC}">
              <c16:uniqueId val="{00000004-F720-4045-A7B3-9F8E180217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433</c:v>
                </c:pt>
                <c:pt idx="3">
                  <c:v>433</c:v>
                </c:pt>
                <c:pt idx="6">
                  <c:v>160</c:v>
                </c:pt>
                <c:pt idx="9">
                  <c:v>160</c:v>
                </c:pt>
                <c:pt idx="12">
                  <c:v>160</c:v>
                </c:pt>
              </c:numCache>
            </c:numRef>
          </c:val>
          <c:extLst>
            <c:ext xmlns:c16="http://schemas.microsoft.com/office/drawing/2014/chart" uri="{C3380CC4-5D6E-409C-BE32-E72D297353CC}">
              <c16:uniqueId val="{00000005-F720-4045-A7B3-9F8E180217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20-4045-A7B3-9F8E180217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15789</c:v>
                </c:pt>
                <c:pt idx="3">
                  <c:v>15770</c:v>
                </c:pt>
                <c:pt idx="6">
                  <c:v>15792</c:v>
                </c:pt>
                <c:pt idx="9">
                  <c:v>16370</c:v>
                </c:pt>
                <c:pt idx="12">
                  <c:v>16262</c:v>
                </c:pt>
              </c:numCache>
            </c:numRef>
          </c:val>
          <c:extLst>
            <c:ext xmlns:c16="http://schemas.microsoft.com/office/drawing/2014/chart" uri="{C3380CC4-5D6E-409C-BE32-E72D297353CC}">
              <c16:uniqueId val="{00000007-F720-4045-A7B3-9F8E180217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7450</c:v>
                </c:pt>
                <c:pt idx="2">
                  <c:v>#N/A</c:v>
                </c:pt>
                <c:pt idx="3">
                  <c:v>#N/A</c:v>
                </c:pt>
                <c:pt idx="4">
                  <c:v>7848</c:v>
                </c:pt>
                <c:pt idx="5">
                  <c:v>#N/A</c:v>
                </c:pt>
                <c:pt idx="6">
                  <c:v>#N/A</c:v>
                </c:pt>
                <c:pt idx="7">
                  <c:v>7585</c:v>
                </c:pt>
                <c:pt idx="8">
                  <c:v>#N/A</c:v>
                </c:pt>
                <c:pt idx="9">
                  <c:v>#N/A</c:v>
                </c:pt>
                <c:pt idx="10">
                  <c:v>7829</c:v>
                </c:pt>
                <c:pt idx="11">
                  <c:v>#N/A</c:v>
                </c:pt>
                <c:pt idx="12">
                  <c:v>#N/A</c:v>
                </c:pt>
                <c:pt idx="13">
                  <c:v>7689</c:v>
                </c:pt>
                <c:pt idx="14">
                  <c:v>#N/A</c:v>
                </c:pt>
              </c:numCache>
            </c:numRef>
          </c:val>
          <c:smooth val="0"/>
          <c:extLst>
            <c:ext xmlns:c16="http://schemas.microsoft.com/office/drawing/2014/chart" uri="{C3380CC4-5D6E-409C-BE32-E72D297353CC}">
              <c16:uniqueId val="{00000008-F720-4045-A7B3-9F8E180217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183440</c:v>
                </c:pt>
                <c:pt idx="5">
                  <c:v>182508</c:v>
                </c:pt>
                <c:pt idx="8">
                  <c:v>180762</c:v>
                </c:pt>
                <c:pt idx="11">
                  <c:v>175566</c:v>
                </c:pt>
                <c:pt idx="14">
                  <c:v>168638</c:v>
                </c:pt>
              </c:numCache>
            </c:numRef>
          </c:val>
          <c:extLst>
            <c:ext xmlns:c16="http://schemas.microsoft.com/office/drawing/2014/chart" uri="{C3380CC4-5D6E-409C-BE32-E72D297353CC}">
              <c16:uniqueId val="{00000000-E162-40B3-8F5D-FB369F851B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3474</c:v>
                </c:pt>
                <c:pt idx="5">
                  <c:v>3785</c:v>
                </c:pt>
                <c:pt idx="8">
                  <c:v>2972</c:v>
                </c:pt>
                <c:pt idx="11">
                  <c:v>2905</c:v>
                </c:pt>
                <c:pt idx="14">
                  <c:v>3216</c:v>
                </c:pt>
              </c:numCache>
            </c:numRef>
          </c:val>
          <c:extLst>
            <c:ext xmlns:c16="http://schemas.microsoft.com/office/drawing/2014/chart" uri="{C3380CC4-5D6E-409C-BE32-E72D297353CC}">
              <c16:uniqueId val="{00000001-E162-40B3-8F5D-FB369F851B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50537</c:v>
                </c:pt>
                <c:pt idx="5">
                  <c:v>52897</c:v>
                </c:pt>
                <c:pt idx="8">
                  <c:v>58439</c:v>
                </c:pt>
                <c:pt idx="11">
                  <c:v>60197</c:v>
                </c:pt>
                <c:pt idx="14">
                  <c:v>63071</c:v>
                </c:pt>
              </c:numCache>
            </c:numRef>
          </c:val>
          <c:extLst>
            <c:ext xmlns:c16="http://schemas.microsoft.com/office/drawing/2014/chart" uri="{C3380CC4-5D6E-409C-BE32-E72D297353CC}">
              <c16:uniqueId val="{00000002-E162-40B3-8F5D-FB369F851B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62-40B3-8F5D-FB369F851B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62-40B3-8F5D-FB369F851B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62-40B3-8F5D-FB369F851B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23189</c:v>
                </c:pt>
                <c:pt idx="3">
                  <c:v>21187</c:v>
                </c:pt>
                <c:pt idx="6">
                  <c:v>21573</c:v>
                </c:pt>
                <c:pt idx="9">
                  <c:v>22268</c:v>
                </c:pt>
                <c:pt idx="12">
                  <c:v>22755</c:v>
                </c:pt>
              </c:numCache>
            </c:numRef>
          </c:val>
          <c:extLst>
            <c:ext xmlns:c16="http://schemas.microsoft.com/office/drawing/2014/chart" uri="{C3380CC4-5D6E-409C-BE32-E72D297353CC}">
              <c16:uniqueId val="{00000006-E162-40B3-8F5D-FB369F851B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2151</c:v>
                </c:pt>
                <c:pt idx="3">
                  <c:v>2151</c:v>
                </c:pt>
                <c:pt idx="6">
                  <c:v>1979</c:v>
                </c:pt>
                <c:pt idx="9">
                  <c:v>1746</c:v>
                </c:pt>
                <c:pt idx="12">
                  <c:v>1572</c:v>
                </c:pt>
              </c:numCache>
            </c:numRef>
          </c:val>
          <c:extLst>
            <c:ext xmlns:c16="http://schemas.microsoft.com/office/drawing/2014/chart" uri="{C3380CC4-5D6E-409C-BE32-E72D297353CC}">
              <c16:uniqueId val="{00000007-E162-40B3-8F5D-FB369F851B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81453</c:v>
                </c:pt>
                <c:pt idx="3">
                  <c:v>78485</c:v>
                </c:pt>
                <c:pt idx="6">
                  <c:v>75770</c:v>
                </c:pt>
                <c:pt idx="9">
                  <c:v>71846</c:v>
                </c:pt>
                <c:pt idx="12">
                  <c:v>69174</c:v>
                </c:pt>
              </c:numCache>
            </c:numRef>
          </c:val>
          <c:extLst>
            <c:ext xmlns:c16="http://schemas.microsoft.com/office/drawing/2014/chart" uri="{C3380CC4-5D6E-409C-BE32-E72D297353CC}">
              <c16:uniqueId val="{00000008-E162-40B3-8F5D-FB369F851B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62-40B3-8F5D-FB369F851B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178856</c:v>
                </c:pt>
                <c:pt idx="3">
                  <c:v>178299</c:v>
                </c:pt>
                <c:pt idx="6">
                  <c:v>173419</c:v>
                </c:pt>
                <c:pt idx="9">
                  <c:v>166529</c:v>
                </c:pt>
                <c:pt idx="12">
                  <c:v>161626</c:v>
                </c:pt>
              </c:numCache>
            </c:numRef>
          </c:val>
          <c:extLst>
            <c:ext xmlns:c16="http://schemas.microsoft.com/office/drawing/2014/chart" uri="{C3380CC4-5D6E-409C-BE32-E72D297353CC}">
              <c16:uniqueId val="{0000000A-E162-40B3-8F5D-FB369F851B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48198</c:v>
                </c:pt>
                <c:pt idx="2">
                  <c:v>#N/A</c:v>
                </c:pt>
                <c:pt idx="3">
                  <c:v>#N/A</c:v>
                </c:pt>
                <c:pt idx="4">
                  <c:v>40931</c:v>
                </c:pt>
                <c:pt idx="5">
                  <c:v>#N/A</c:v>
                </c:pt>
                <c:pt idx="6">
                  <c:v>#N/A</c:v>
                </c:pt>
                <c:pt idx="7">
                  <c:v>30569</c:v>
                </c:pt>
                <c:pt idx="8">
                  <c:v>#N/A</c:v>
                </c:pt>
                <c:pt idx="9">
                  <c:v>#N/A</c:v>
                </c:pt>
                <c:pt idx="10">
                  <c:v>23721</c:v>
                </c:pt>
                <c:pt idx="11">
                  <c:v>#N/A</c:v>
                </c:pt>
                <c:pt idx="12">
                  <c:v>#N/A</c:v>
                </c:pt>
                <c:pt idx="13">
                  <c:v>20202</c:v>
                </c:pt>
                <c:pt idx="14">
                  <c:v>#N/A</c:v>
                </c:pt>
              </c:numCache>
            </c:numRef>
          </c:val>
          <c:smooth val="0"/>
          <c:extLst>
            <c:ext xmlns:c16="http://schemas.microsoft.com/office/drawing/2014/chart" uri="{C3380CC4-5D6E-409C-BE32-E72D297353CC}">
              <c16:uniqueId val="{0000000B-E162-40B3-8F5D-FB369F851B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18450</c:v>
                </c:pt>
                <c:pt idx="1">
                  <c:v>18250</c:v>
                </c:pt>
                <c:pt idx="2">
                  <c:v>19800</c:v>
                </c:pt>
              </c:numCache>
            </c:numRef>
          </c:val>
          <c:extLst>
            <c:ext xmlns:c16="http://schemas.microsoft.com/office/drawing/2014/chart" uri="{C3380CC4-5D6E-409C-BE32-E72D297353CC}">
              <c16:uniqueId val="{00000000-DAED-4AE9-BCCB-52192C8898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10150</c:v>
                </c:pt>
                <c:pt idx="1">
                  <c:v>10150</c:v>
                </c:pt>
                <c:pt idx="2">
                  <c:v>8950</c:v>
                </c:pt>
              </c:numCache>
            </c:numRef>
          </c:val>
          <c:extLst>
            <c:ext xmlns:c16="http://schemas.microsoft.com/office/drawing/2014/chart" uri="{C3380CC4-5D6E-409C-BE32-E72D297353CC}">
              <c16:uniqueId val="{00000001-DAED-4AE9-BCCB-52192C8898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24772</c:v>
                </c:pt>
                <c:pt idx="1">
                  <c:v>24586</c:v>
                </c:pt>
                <c:pt idx="2">
                  <c:v>25032</c:v>
                </c:pt>
              </c:numCache>
            </c:numRef>
          </c:val>
          <c:extLst>
            <c:ext xmlns:c16="http://schemas.microsoft.com/office/drawing/2014/chart" uri="{C3380CC4-5D6E-409C-BE32-E72D297353CC}">
              <c16:uniqueId val="{00000002-DAED-4AE9-BCCB-52192C8898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{112C98F9-F1C9-4AAC-BC7D-52A8CFDE8E40}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C2A-48F4-B5E0-BA42008800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{EBDB85EF-3C49-4BA4-9658-214E5A163B40}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2A-48F4-B5E0-BA42008800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{7442BF2D-78D7-4BF7-AE3B-CE3F1371CEBA}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2A-48F4-B5E0-BA42008800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{B30AB2EE-F6DB-447C-AE63-226C622E55B4}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2A-48F4-B5E0-BA42008800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{948CFC5E-1D5B-40A2-8055-08E7832F76D7}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2A-48F4-B5E0-BA42008800B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{F10B19AA-3C4A-45BB-8752-5B36DE6DB188}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C2A-48F4-B5E0-BA42008800B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{03353A96-423D-46B0-A7F2-A88C99B8D900}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C2A-48F4-B5E0-BA42008800B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{2858D15D-95F1-4346-B28D-94A42966909A}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C2A-48F4-B5E0-BA42008800B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{DF9859EA-4BFA-4AE7-8AED-1E20573A9571}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C2A-48F4-B5E0-BA42008800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59.6</c:v>
                </c:pt>
                <c:pt idx="16">
                  <c:v>60.9</c:v>
                </c:pt>
                <c:pt idx="24">
                  <c:v>62.5</c:v>
                </c:pt>
                <c:pt idx="32">
                  <c:v>63.7</c:v>
                </c:pt>
              </c:numCache>
            </c:numRef>
          </c:xVal>
          <c:yVal>
            <c:numRef>
              <c:f>公会計指標分析・財政指標組合せ分析表!$BP$51:$DC$51</c:f>
              <c:numCache>
                <c:formatCode>#,##0.0;"▲ "#,##0.0</c:formatCode>
                <c:ptCount val="40"/>
                <c:pt idx="0">
                  <c:v>51.8</c:v>
                </c:pt>
                <c:pt idx="8">
                  <c:v>43</c:v>
                </c:pt>
                <c:pt idx="16">
                  <c:v>30.7</c:v>
                </c:pt>
                <c:pt idx="24">
                  <c:v>24.3</c:v>
                </c:pt>
                <c:pt idx="32">
                  <c:v>20.3</c:v>
                </c:pt>
              </c:numCache>
            </c:numRef>
          </c:yVal>
          <c:smooth val="0"/>
          <c:extLst>
            <c:ext xmlns:c16="http://schemas.microsoft.com/office/drawing/2014/chart" uri="{C3380CC4-5D6E-409C-BE32-E72D297353CC}">
              <c16:uniqueId val="{00000009-BC2A-48F4-B5E0-BA42008800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{B608B1DB-06E7-4046-BD42-32B5381D511C}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C2A-48F4-B5E0-BA42008800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{84D30C7A-318D-487A-98F2-500202B82D9E}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2A-48F4-B5E0-BA42008800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{CB3841D3-FA13-4651-9CC4-6B089874513D}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2A-48F4-B5E0-BA42008800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{F674AD21-E580-4E95-A838-862D1AF04F74}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2A-48F4-B5E0-BA42008800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{24DDD6C0-4001-41A1-843B-4680099BB610}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2A-48F4-B5E0-BA42008800B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{F2D9C010-97C4-4E85-B877-9D9387719C7D}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C2A-48F4-B5E0-BA42008800B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{71D773E8-BA85-4963-9F65-2FA0A4C0150E}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C2A-48F4-B5E0-BA42008800B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{8FFA2CAE-C089-4EEB-844D-DFCDF7A62AD2}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C2A-48F4-B5E0-BA42008800B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{B7D85C30-A7D3-479E-824F-12A727CC6F99}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C2A-48F4-B5E0-BA42008800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BC2A-48F4-B5E0-BA42008800BF}"/>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{E49A97C6-3EF0-47A2-BE89-32EC9972774B}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C5A-47B3-A45E-66E0E191C2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{4959406D-CD17-49A4-9E23-B341E4997429}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5A-47B3-A45E-66E0E191C2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{B16CEDB3-0241-49FE-A9C3-236B3519EB84}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5A-47B3-A45E-66E0E191C2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{C31E76B7-4791-499C-8D29-76554EF214F7}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5A-47B3-A45E-66E0E191C2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{3725A252-C902-4BF2-B110-85EDB50AC818}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5A-47B3-A45E-66E0E191C29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{CBBE7229-6022-4DDB-AE8A-1AA2FAEB10E7}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C5A-47B3-A45E-66E0E191C29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{60C20A6E-3306-4374-9669-518D2FF015C8}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C5A-47B3-A45E-66E0E191C29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{E4D9D3C0-972B-44AA-98AF-FA192A6C88BB}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C5A-47B3-A45E-66E0E191C29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{8947DBD4-8B27-45FB-A171-0BE62F3FD77E}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C5A-47B3-A45E-66E0E191C2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7.9</c:v>
                </c:pt>
                <c:pt idx="16">
                  <c:v>7.9</c:v>
                </c:pt>
                <c:pt idx="24">
                  <c:v>7.9</c:v>
                </c:pt>
                <c:pt idx="32">
                  <c:v>7.8</c:v>
                </c:pt>
              </c:numCache>
            </c:numRef>
          </c:xVal>
          <c:yVal>
            <c:numRef>
              <c:f>公会計指標分析・財政指標組合せ分析表!$BP$73:$DC$73</c:f>
              <c:numCache>
                <c:formatCode>#,##0.0;"▲ "#,##0.0</c:formatCode>
                <c:ptCount val="40"/>
                <c:pt idx="0">
                  <c:v>51.8</c:v>
                </c:pt>
                <c:pt idx="8">
                  <c:v>43</c:v>
                </c:pt>
                <c:pt idx="16">
                  <c:v>30.7</c:v>
                </c:pt>
                <c:pt idx="24">
                  <c:v>24.3</c:v>
                </c:pt>
                <c:pt idx="32">
                  <c:v>20.3</c:v>
                </c:pt>
              </c:numCache>
            </c:numRef>
          </c:yVal>
          <c:smooth val="0"/>
          <c:extLst>
            <c:ext xmlns:c16="http://schemas.microsoft.com/office/drawing/2014/chart" uri="{C3380CC4-5D6E-409C-BE32-E72D297353CC}">
              <c16:uniqueId val="{00000009-2C5A-47B3-A45E-66E0E191C2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{99C8A080-F37B-4BAA-B825-99DFDB25381A}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C5A-47B3-A45E-66E0E191C2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{05A39BF6-11EE-4B01-9B3A-BD61146E2F7E}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5A-47B3-A45E-66E0E191C2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{4D45CECA-A9AE-45D3-944B-AD804FC9A17A}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5A-47B3-A45E-66E0E191C2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{041D3420-4390-422C-B390-C94403B12EDC}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5A-47B3-A45E-66E0E191C2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{06D84784-EF9A-4A0B-8B0E-4C7E10E264D5}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5A-47B3-A45E-66E0E191C29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{2B68F8D8-8513-4756-8840-C1B07E78A4F5}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C5A-47B3-A45E-66E0E191C29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{B43757B2-038C-4A09-BB05-72DD4E9C1BD1}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C5A-47B3-A45E-66E0E191C299}"/>
                </c:ext>
              </c:extLst>
            </c:dLbl>
            <c:dLbl>
              <c:idx val="24"/>
              <c:layout>
                <c:manualLayout>
                  <c:x val="0"/>
                  <c:y val="1.177866124349016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{BD12C411-F086-4A9F-B4CF-13688702C0A6}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C5A-47B3-A45E-66E0E191C299}"/>
                </c:ext>
              </c:extLst>
            </c:dLbl>
            <c:dLbl>
              <c:idx val="32"/>
              <c:layout>
                <c:manualLayout>
                  <c:x val="0"/>
                  <c:y val="-1.177866124349020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{FF91CEA3-9839-49DE-AC38-EAF3BA2E704E}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C5A-47B3-A45E-66E0E191C2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2C5A-47B3-A45E-66E0E191C299}"/>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増要因となる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元利償還金等は、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年度発行の臨時地方道整備事業債の償還完了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などで前年度から約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減要因となる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算入公債費等は、災害復旧費等に係る基準財政需要額の増などで前年度から約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億円増加した。元利償還金等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算入公債費等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年度の実質公債費比率の分子は、前年度から約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．４億円の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減債基金積立不足は生じていない。なお、２０年満期一括償還分は起債額の１／２０ずつを翌年度から減債基金へ積立てている。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増要因となる将来負担額は、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臨時財政対策債などの償還がすすみ</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、一般会計等に係る地方債現在高が減少したことや、下水道事業債残高の減などにより公営企業債等繰入見込額が減少したため、約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７２．６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億円減少した。また、減要因となる充当可能財源等は、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財政調整基金の積立や、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事業収益が好調であった競輪施設等改善事業基金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介護保険事業運営基金の増などで充当可能基金が増加したものの、基準財政需要額算入見込額と充当可能特定歳入が減少したため、全体では約３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億円減少した。将来負担額の減少が充当可能財源等の減少を上回ったため、令和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年度の将来負担比率の分子は約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３５．２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した一方、「財政調整基金」が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１５．５</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したことなどにより、基金全体としては約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２１世紀松山創造基金」、「のびのび教育推進基金」等へ積立てを行うことにより増加する予定だ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大型事業の実施に伴い取り崩しをするため、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中長期的には減少していく見込み。</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・合併振興基金：市民の連帯の強化と地域を振興する。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・のびのび教育推進基金：教育の諸施策を推進する。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・城山公園整備基金：城山公園の整備を推進する。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学校施設の長寿命化や給食調理場の整備</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に備えて積み立てたことにより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合併振興基金：中島地域の医療確保などに取り崩したことにより約０．２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・２１世紀松山創造基金：今後の公共施設の更新に備えて、毎年積立て予定。</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・のびのび教育推進基金：学校給食共同調理場の更新に備えて計画的に積立て予定。</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など３５．５億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円を積み立てた一方、物価高騰対策などの財源に２０億円を取り崩したことにより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１５．５</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景気の変動による税収の減少や自然災害など不測の事態に備えるため、引き続き国や県の補助金を十分に活用し、本市の財政負担をできるだけ減らすほか、予算の執行段階での経費節減にも努め、財政調整基金の計画的な積立てと取崩しを行うことで、本市の「健全な財政運営へのガイドライン」に定める数値基準の残高を確保し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・普通交付税として追加交付された「臨時財政対策債を償還するための基金に積み立てる財源」</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など８</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億円を積み立てた一方、地方債償還のため２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億円を取り崩したことにより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１２億円の減少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・今後も、金利変動や大型投資に伴う公債費の増嵩リスクに備えて、計画的に積み立て、市債の償還財源を確保することで、公債費負担の平準化を図っていく。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CD009B-55AF-4764-8BED-7C6A1E8E3E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0539081-1100-4EE5-A2F4-E717316E66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E9B8D4D-4535-4C59-A565-B17DCF3E17A0}"/>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EB9A660-66B4-48F8-B634-47078DC90EB9}"/>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6FA1BAA-7150-4488-AA2A-162DC93743EB}"/>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6931F34-E5F9-4C0D-B360-C9BC083821AD}"/>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3836305-8B65-46CF-B08F-1FBEBDC2EE97}"/>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E900911-FCE0-450B-A5B0-46C4831E8DC5}"/>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6A9E327-DE56-427E-8182-B659423125AB}"/>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B39F341-FDA9-46DD-A0FD-691B57C4F060}"/>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8F3D56E-5BF9-4851-A62A-3B748D37CA46}"/>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255ED1C-71FA-4F8C-9710-9BF4B6185DF1}"/>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31DE937-5907-4AA3-BE58-598A20E550BF}"/>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E1CFFFA-BF43-4951-A21B-66FF2B65809D}"/>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AB5F80A-2672-4252-883E-A1116A498870}"/>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168362F-9C8B-40F2-9148-A043581B0F6D}"/>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94E85D4-EC94-4C0B-929C-87D4E752545A}"/>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66714F4-50F4-40BB-AB51-E3246C760A58}"/>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0C5F693-A97B-43DD-832B-348B7E20D2E7}"/>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E030B67-415F-48D7-ABF5-976A16D8C0F9}"/>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88DA50A-C9FF-427F-BAFB-C29FDC7C7AE8}"/>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CECB5B7-75CD-4639-A7B2-2AD1E9525DA7}"/>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5733AD5-49F6-4F38-BD35-DE5FEECB50AC}"/>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5652414-1ABE-4331-A2CE-0C25718CBEDE}"/>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10366AE-B466-4E88-9601-4BCF4108A7FB}"/>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3B99C7E-8FC7-40E7-880F-8CFCA3781E05}"/>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65BB306-B818-4872-ABA7-2AE2AEC40474}"/>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4C35545-5B9F-4A45-82C7-FBFA9C097798}"/>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4F02582-308D-4E98-9973-1F7AC7B8460F}"/>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5ECB0E2-67EB-4DD4-A7A4-BF4803FAB08A}"/>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705750E-8803-4FCA-BADB-F326A6062556}"/>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77EB061-6956-43BD-A674-85CB56456F1A}"/>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B020907-9F1D-43A0-A4EC-109122882AB3}"/>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949EB28-A1F2-41A2-AB8B-E3BFD1294BD4}"/>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CAA6B92-4B7F-40FE-BD1A-7C61553EB3CF}"/>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8E66B8F-7213-4BDB-8569-CA3BDB0703E9}"/>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6A9B5E9-DC0C-48FF-B690-9446F48AD11C}"/>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474CBCA-F982-4FE8-93CB-3303FBD49755}"/>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B6DD233-BB65-460A-877C-CEEAB3235181}"/>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A73D626-9632-425A-BBBE-0AF39763CFD1}"/>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4E02DBC-CE2C-4EAC-884F-680513983E9A}"/>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A7913AC-585D-4D91-BDC7-57BCBCE1ACF6}"/>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DA81113-376B-4DA0-9E1C-2B91FD5F7E93}"/>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DE66F15-B6E8-4B69-90F2-D334D57DDDF4}"/>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A91E843-E8CE-416D-ADC4-931DB3D5E646}"/>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BD35543-8558-458E-AE50-612D0B8BCFDE}"/>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6A0BA03-9B68-4788-9975-DEE70AE76B0A}"/>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有形固定資産減価償却率は類似団体平均よりも低いが</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60%</a:t>
          </a:r>
          <a:r>
            <a:rPr kumimoji="1" lang="ja-JP" altLang="ja-JP" sz="1100">
              <a:solidFill>
                <a:schemeClr val="dk1"/>
              </a:solidFill>
              <a:effectLst/>
              <a:latin typeface="+mn-lt"/>
              <a:ea typeface="+mn-ea"/>
              <a:cs typeface="+mn-cs"/>
            </a:rPr>
            <a:t>を超えている状況で増加傾向にあるため、今後計画的な老朽化対策が必要となってくる。</a:t>
          </a:r>
          <a:endParaRPr lang="ja-JP" altLang="ja-JP">
            <a:effectLst/>
          </a:endParaRPr>
        </a:p>
        <a:p>
          <a:r>
            <a:rPr kumimoji="1" lang="ja-JP" altLang="ja-JP" sz="1100">
              <a:solidFill>
                <a:schemeClr val="dk1"/>
              </a:solidFill>
              <a:effectLst/>
              <a:latin typeface="+mn-lt"/>
              <a:ea typeface="+mn-ea"/>
              <a:cs typeface="+mn-cs"/>
            </a:rPr>
            <a:t>　そこで、</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月に策定した「個別施設計画」に沿って施設の老朽化等の対策に取り組み、施設の適正管理に努める。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84A0C33-37FD-4C15-B838-58FC95B8FA13}"/>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B44E633-6943-4DBB-B988-08312C56153A}"/>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91EADB9-56F0-481B-A6E8-5221D30F8DFA}"/>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1ACE01D-A192-41D8-ABDD-930E00C5E641}"/>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E698B8A-94E2-484E-8DF7-62437E0ADB01}"/>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D6CFF07-A527-46D1-B892-9B25456B3CF6}"/>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328A709-8A50-43D2-9261-205F31087669}"/>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2761023-039D-4967-B1AA-CA54C7D00219}"/>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D0AD290-786A-46F0-B62C-78186A48FD21}"/>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1F07C18-3C9C-481F-BE60-438AEB8020D2}"/>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C5844AA-D1FA-4E05-9F3E-80A2D1B91847}"/>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93A8835-02B3-493D-A5DA-9A0D82413528}"/>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4A29F48-959B-4D41-B071-CED6FFC570BB}"/>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54ED553-32CA-447A-9DB5-9F1929B923FF}"/>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B6DAA94B-9E04-433B-B22B-EEA547C462CC}"/>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F7CD3BC-D5FB-45D2-9D55-EB7A3C8C4F19}"/>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F3A5A0A6-9FC5-4790-9D61-1078783C1FEB}"/>
            </a:ext>
          </a:extLst>
        </xdr:cNvPr>
        <xdr:cNvCxnSpPr/>
      </xdr:nvCxnSpPr>
      <xdr:spPr>
        <a:xfrm flipV="1">
          <a:off x="4300220" y="4463415"/>
          <a:ext cx="1270" cy="12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4EB36D71-CFC9-4028-BB05-0792CA7BC65C}"/>
            </a:ext>
          </a:extLst>
        </xdr:cNvPr>
        <xdr:cNvSpPr txBox="1"/>
      </xdr:nvSpPr>
      <xdr:spPr>
        <a:xfrm>
          <a:off x="4352925"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516DFD71-FCA2-4397-8975-D4EC901CB890}"/>
            </a:ext>
          </a:extLst>
        </xdr:cNvPr>
        <xdr:cNvCxnSpPr/>
      </xdr:nvCxnSpPr>
      <xdr:spPr>
        <a:xfrm>
          <a:off x="4213225" y="572516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99AB54DF-3939-4C60-8E17-3CEF3B980864}"/>
            </a:ext>
          </a:extLst>
        </xdr:cNvPr>
        <xdr:cNvSpPr txBox="1"/>
      </xdr:nvSpPr>
      <xdr:spPr>
        <a:xfrm>
          <a:off x="4352925" y="425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419ADAF0-82F8-4D61-9EFE-65B8926976FE}"/>
            </a:ext>
          </a:extLst>
        </xdr:cNvPr>
        <xdr:cNvCxnSpPr/>
      </xdr:nvCxnSpPr>
      <xdr:spPr>
        <a:xfrm>
          <a:off x="4213225" y="44634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C204CCAE-4140-4CC7-BF88-10D022AC30EF}"/>
            </a:ext>
          </a:extLst>
        </xdr:cNvPr>
        <xdr:cNvSpPr txBox="1"/>
      </xdr:nvSpPr>
      <xdr:spPr>
        <a:xfrm>
          <a:off x="4352925" y="5200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D0E1A87B-DAC9-42AA-8885-64095E0AE3A1}"/>
            </a:ext>
          </a:extLst>
        </xdr:cNvPr>
        <xdr:cNvSpPr/>
      </xdr:nvSpPr>
      <xdr:spPr>
        <a:xfrm>
          <a:off x="4251325" y="5222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6A031C9C-5A81-430C-BB4E-FF1E9230A9BF}"/>
            </a:ext>
          </a:extLst>
        </xdr:cNvPr>
        <xdr:cNvSpPr/>
      </xdr:nvSpPr>
      <xdr:spPr>
        <a:xfrm>
          <a:off x="3616325" y="5189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F7124074-DD91-4CFD-BD5B-8F95D4D9F40A}"/>
            </a:ext>
          </a:extLst>
        </xdr:cNvPr>
        <xdr:cNvSpPr/>
      </xdr:nvSpPr>
      <xdr:spPr>
        <a:xfrm>
          <a:off x="2930525" y="51536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22B4D56C-D295-45AE-ACF7-1D31475EAF4D}"/>
            </a:ext>
          </a:extLst>
        </xdr:cNvPr>
        <xdr:cNvSpPr/>
      </xdr:nvSpPr>
      <xdr:spPr>
        <a:xfrm>
          <a:off x="2244725" y="51176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FCA5D52B-927F-4E17-9F71-AFBD0F7B4BAA}"/>
            </a:ext>
          </a:extLst>
        </xdr:cNvPr>
        <xdr:cNvSpPr/>
      </xdr:nvSpPr>
      <xdr:spPr>
        <a:xfrm>
          <a:off x="1558925" y="50844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15D3FAB-3199-413B-841A-BC25993D485B}"/>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A113115-FB2A-4271-8681-95E5AEF41121}"/>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F08046C-5392-4C67-BF89-7E32A9CA054C}"/>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8AA11D1-776F-493E-94CA-0FDFE58AE7C4}"/>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A0AC20B-D8DB-47FE-96A5-B838213EFDEE}"/>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28363</xdr:rowOff>
    </xdr:from>
    <xdr:to>
      <xdr:col>23</xdr:col>
      <xdr:colOff>136525</xdr:colOff>
      <xdr:row>31</xdr:row>
      <xdr:rowOff>129963</xdr:rowOff>
    </xdr:to>
    <xdr:sp macro="" textlink="">
      <xdr:nvSpPr>
        <xdr:cNvPr id="81" name="楕円 80">
          <a:extLst>
            <a:ext uri="{FF2B5EF4-FFF2-40B4-BE49-F238E27FC236}">
              <a16:creationId xmlns:a16="http://schemas.microsoft.com/office/drawing/2014/main" id="{7FB73DF5-9529-4494-91A4-973D2888E53E}"/>
            </a:ext>
          </a:extLst>
        </xdr:cNvPr>
        <xdr:cNvSpPr/>
      </xdr:nvSpPr>
      <xdr:spPr>
        <a:xfrm>
          <a:off x="4251325" y="51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51240</xdr:rowOff>
    </xdr:from>
    <xdr:ext cx="405111" cy="259045"/>
    <xdr:sp macro="" textlink="">
      <xdr:nvSpPr>
        <xdr:cNvPr id="82" name="有形固定資産減価償却率該当値テキスト">
          <a:extLst>
            <a:ext uri="{FF2B5EF4-FFF2-40B4-BE49-F238E27FC236}">
              <a16:creationId xmlns:a16="http://schemas.microsoft.com/office/drawing/2014/main" id="{788E4CDA-2781-46C7-B00A-DE05D0FA158A}"/>
            </a:ext>
          </a:extLst>
        </xdr:cNvPr>
        <xdr:cNvSpPr txBox="1"/>
      </xdr:nvSpPr>
      <xdr:spPr>
        <a:xfrm>
          <a:off x="4352925" y="500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156633</xdr:rowOff>
    </xdr:from>
    <xdr:to>
      <xdr:col>19</xdr:col>
      <xdr:colOff>187325</xdr:colOff>
      <xdr:row>31</xdr:row>
      <xdr:rowOff>86783</xdr:rowOff>
    </xdr:to>
    <xdr:sp macro="" textlink="">
      <xdr:nvSpPr>
        <xdr:cNvPr id="83" name="楕円 82">
          <a:extLst>
            <a:ext uri="{FF2B5EF4-FFF2-40B4-BE49-F238E27FC236}">
              <a16:creationId xmlns:a16="http://schemas.microsoft.com/office/drawing/2014/main" id="{C8717974-5B72-42A2-9FEE-84E4D30B0BBC}"/>
            </a:ext>
          </a:extLst>
        </xdr:cNvPr>
        <xdr:cNvSpPr/>
      </xdr:nvSpPr>
      <xdr:spPr>
        <a:xfrm>
          <a:off x="3616325" y="51096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35983</xdr:rowOff>
    </xdr:from>
    <xdr:to>
      <xdr:col>23</xdr:col>
      <xdr:colOff>85725</xdr:colOff>
      <xdr:row>31</xdr:row>
      <xdr:rowOff>79163</xdr:rowOff>
    </xdr:to>
    <xdr:cxnSp macro="">
      <xdr:nvCxnSpPr>
        <xdr:cNvPr id="84" name="直線コネクタ 83">
          <a:extLst>
            <a:ext uri="{FF2B5EF4-FFF2-40B4-BE49-F238E27FC236}">
              <a16:creationId xmlns:a16="http://schemas.microsoft.com/office/drawing/2014/main" id="{D97CBCED-B7CF-4E08-97B4-3DDF2C20CB51}"/>
            </a:ext>
          </a:extLst>
        </xdr:cNvPr>
        <xdr:cNvCxnSpPr/>
      </xdr:nvCxnSpPr>
      <xdr:spPr>
        <a:xfrm>
          <a:off x="3667125" y="5154083"/>
          <a:ext cx="635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5" name="楕円 84">
          <a:extLst>
            <a:ext uri="{FF2B5EF4-FFF2-40B4-BE49-F238E27FC236}">
              <a16:creationId xmlns:a16="http://schemas.microsoft.com/office/drawing/2014/main" id="{C647A9E2-08C2-49F6-8881-F5A4EBB662DD}"/>
            </a:ext>
          </a:extLst>
        </xdr:cNvPr>
        <xdr:cNvSpPr/>
      </xdr:nvSpPr>
      <xdr:spPr>
        <a:xfrm>
          <a:off x="2930525" y="50520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35983</xdr:rowOff>
    </xdr:to>
    <xdr:cxnSp macro="">
      <xdr:nvCxnSpPr>
        <xdr:cNvPr id="86" name="直線コネクタ 85">
          <a:extLst>
            <a:ext uri="{FF2B5EF4-FFF2-40B4-BE49-F238E27FC236}">
              <a16:creationId xmlns:a16="http://schemas.microsoft.com/office/drawing/2014/main" id="{E790F407-F63B-4744-9FAD-EEE275654420}"/>
            </a:ext>
          </a:extLst>
        </xdr:cNvPr>
        <xdr:cNvCxnSpPr/>
      </xdr:nvCxnSpPr>
      <xdr:spPr>
        <a:xfrm>
          <a:off x="2981325" y="5102860"/>
          <a:ext cx="6858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52282</xdr:rowOff>
    </xdr:from>
    <xdr:to>
      <xdr:col>11</xdr:col>
      <xdr:colOff>187325</xdr:colOff>
      <xdr:row>30</xdr:row>
      <xdr:rowOff>153882</xdr:rowOff>
    </xdr:to>
    <xdr:sp macro="" textlink="">
      <xdr:nvSpPr>
        <xdr:cNvPr id="87" name="楕円 86">
          <a:extLst>
            <a:ext uri="{FF2B5EF4-FFF2-40B4-BE49-F238E27FC236}">
              <a16:creationId xmlns:a16="http://schemas.microsoft.com/office/drawing/2014/main" id="{2E388EF4-6C13-485C-9EDB-7DD520226AC3}"/>
            </a:ext>
          </a:extLst>
        </xdr:cNvPr>
        <xdr:cNvSpPr/>
      </xdr:nvSpPr>
      <xdr:spPr>
        <a:xfrm>
          <a:off x="2244725" y="50052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103082</xdr:rowOff>
    </xdr:from>
    <xdr:to>
      <xdr:col>15</xdr:col>
      <xdr:colOff>136525</xdr:colOff>
      <xdr:row>30</xdr:row>
      <xdr:rowOff>149860</xdr:rowOff>
    </xdr:to>
    <xdr:cxnSp macro="">
      <xdr:nvCxnSpPr>
        <xdr:cNvPr id="88" name="直線コネクタ 87">
          <a:extLst>
            <a:ext uri="{FF2B5EF4-FFF2-40B4-BE49-F238E27FC236}">
              <a16:creationId xmlns:a16="http://schemas.microsoft.com/office/drawing/2014/main" id="{AE7E2F65-8F1F-4F1E-849E-8094AD734B8E}"/>
            </a:ext>
          </a:extLst>
        </xdr:cNvPr>
        <xdr:cNvCxnSpPr/>
      </xdr:nvCxnSpPr>
      <xdr:spPr>
        <a:xfrm>
          <a:off x="2295525" y="5056082"/>
          <a:ext cx="6858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169757</xdr:rowOff>
    </xdr:from>
    <xdr:to>
      <xdr:col>7</xdr:col>
      <xdr:colOff>187325</xdr:colOff>
      <xdr:row>30</xdr:row>
      <xdr:rowOff>99907</xdr:rowOff>
    </xdr:to>
    <xdr:sp macro="" textlink="">
      <xdr:nvSpPr>
        <xdr:cNvPr id="89" name="楕円 88">
          <a:extLst>
            <a:ext uri="{FF2B5EF4-FFF2-40B4-BE49-F238E27FC236}">
              <a16:creationId xmlns:a16="http://schemas.microsoft.com/office/drawing/2014/main" id="{962EF760-C4BA-413A-9AD9-6A6711DFF365}"/>
            </a:ext>
          </a:extLst>
        </xdr:cNvPr>
        <xdr:cNvSpPr/>
      </xdr:nvSpPr>
      <xdr:spPr>
        <a:xfrm>
          <a:off x="1558925" y="49513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49107</xdr:rowOff>
    </xdr:from>
    <xdr:to>
      <xdr:col>11</xdr:col>
      <xdr:colOff>136525</xdr:colOff>
      <xdr:row>30</xdr:row>
      <xdr:rowOff>103082</xdr:rowOff>
    </xdr:to>
    <xdr:cxnSp macro="">
      <xdr:nvCxnSpPr>
        <xdr:cNvPr id="90" name="直線コネクタ 89">
          <a:extLst>
            <a:ext uri="{FF2B5EF4-FFF2-40B4-BE49-F238E27FC236}">
              <a16:creationId xmlns:a16="http://schemas.microsoft.com/office/drawing/2014/main" id="{7850C388-39EE-4DB2-B3ED-5914CEBD65FE}"/>
            </a:ext>
          </a:extLst>
        </xdr:cNvPr>
        <xdr:cNvCxnSpPr/>
      </xdr:nvCxnSpPr>
      <xdr:spPr>
        <a:xfrm>
          <a:off x="1609725" y="5002107"/>
          <a:ext cx="685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BD456433-5ED2-4C52-BC44-906B3A5ECA3A}"/>
            </a:ext>
          </a:extLst>
        </xdr:cNvPr>
        <xdr:cNvSpPr txBox="1"/>
      </xdr:nvSpPr>
      <xdr:spPr>
        <a:xfrm>
          <a:off x="3470919" y="5282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0FD9D580-A9C6-4710-A8C7-2F1C1673145E}"/>
            </a:ext>
          </a:extLst>
        </xdr:cNvPr>
        <xdr:cNvSpPr txBox="1"/>
      </xdr:nvSpPr>
      <xdr:spPr>
        <a:xfrm>
          <a:off x="2797819"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A76FFBAA-A017-4824-8854-29C1A34A04A6}"/>
            </a:ext>
          </a:extLst>
        </xdr:cNvPr>
        <xdr:cNvSpPr txBox="1"/>
      </xdr:nvSpPr>
      <xdr:spPr>
        <a:xfrm>
          <a:off x="2112019"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5A497054-4E09-40F5-8A63-D37F6C7EA1AF}"/>
            </a:ext>
          </a:extLst>
        </xdr:cNvPr>
        <xdr:cNvSpPr txBox="1"/>
      </xdr:nvSpPr>
      <xdr:spPr>
        <a:xfrm>
          <a:off x="1426219"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103310</xdr:rowOff>
    </xdr:from>
    <xdr:ext cx="405111" cy="259045"/>
    <xdr:sp macro="" textlink="">
      <xdr:nvSpPr>
        <xdr:cNvPr id="95" name="n_1mainValue有形固定資産減価償却率">
          <a:extLst>
            <a:ext uri="{FF2B5EF4-FFF2-40B4-BE49-F238E27FC236}">
              <a16:creationId xmlns:a16="http://schemas.microsoft.com/office/drawing/2014/main" id="{AB93E11C-C950-4A91-8D3E-39B3597537EB}"/>
            </a:ext>
          </a:extLst>
        </xdr:cNvPr>
        <xdr:cNvSpPr txBox="1"/>
      </xdr:nvSpPr>
      <xdr:spPr>
        <a:xfrm>
          <a:off x="3470919" y="4891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6" name="n_2mainValue有形固定資産減価償却率">
          <a:extLst>
            <a:ext uri="{FF2B5EF4-FFF2-40B4-BE49-F238E27FC236}">
              <a16:creationId xmlns:a16="http://schemas.microsoft.com/office/drawing/2014/main" id="{3E0BE9BC-65FE-496A-A603-624FFF19B5D2}"/>
            </a:ext>
          </a:extLst>
        </xdr:cNvPr>
        <xdr:cNvSpPr txBox="1"/>
      </xdr:nvSpPr>
      <xdr:spPr>
        <a:xfrm>
          <a:off x="2797819" y="48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170409</xdr:rowOff>
    </xdr:from>
    <xdr:ext cx="405111" cy="259045"/>
    <xdr:sp macro="" textlink="">
      <xdr:nvSpPr>
        <xdr:cNvPr id="97" name="n_3mainValue有形固定資産減価償却率">
          <a:extLst>
            <a:ext uri="{FF2B5EF4-FFF2-40B4-BE49-F238E27FC236}">
              <a16:creationId xmlns:a16="http://schemas.microsoft.com/office/drawing/2014/main" id="{00D4758E-FBB6-47F2-A8CD-1AF84EF6C4EC}"/>
            </a:ext>
          </a:extLst>
        </xdr:cNvPr>
        <xdr:cNvSpPr txBox="1"/>
      </xdr:nvSpPr>
      <xdr:spPr>
        <a:xfrm>
          <a:off x="2112019" y="4786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98" name="n_4mainValue有形固定資産減価償却率">
          <a:extLst>
            <a:ext uri="{FF2B5EF4-FFF2-40B4-BE49-F238E27FC236}">
              <a16:creationId xmlns:a16="http://schemas.microsoft.com/office/drawing/2014/main" id="{ACF0D90D-0020-4D22-8F4F-E901675DF98F}"/>
            </a:ext>
          </a:extLst>
        </xdr:cNvPr>
        <xdr:cNvSpPr txBox="1"/>
      </xdr:nvSpPr>
      <xdr:spPr>
        <a:xfrm>
          <a:off x="1426219" y="473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2D05D70-5F61-4E55-9A70-906A87B13467}"/>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4330CB6-4F7B-49FF-BC0E-7B7B0F618856}"/>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F95E72C-BA17-42EF-9A2C-5B1C5557D86F}"/>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0E6E844-FB28-484A-B700-D6476490E406}"/>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41A12E6-C4DB-47F2-9B79-DEB0DB75C1CB}"/>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215C7D1-31A2-45F5-A0E7-795F1EBCAFD7}"/>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DB20FC5-DC48-4908-B4EB-4C010C1CE247}"/>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49B820E-DDA7-48A3-9207-0DEDFED77A29}"/>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35415FA-D6C3-47FF-A2EA-F12C8CE8B8B1}"/>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47CC35D-DA56-46D3-8DD8-7DAF4475FA1D}"/>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935DD2A-F5CD-4595-9E9C-1AC79EF221A4}"/>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F8CF9BD-A4B5-4196-BAA8-D586B41F1312}"/>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D9E23C3-BAD0-410F-AC51-786B1D196F02}"/>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債務償還比率は、</a:t>
          </a:r>
          <a:r>
            <a:rPr kumimoji="1" lang="ja-JP" altLang="en-US" sz="1100" b="0" i="0" baseline="0">
              <a:solidFill>
                <a:schemeClr val="dk1"/>
              </a:solidFill>
              <a:effectLst/>
              <a:latin typeface="+mn-lt"/>
              <a:ea typeface="+mn-ea"/>
              <a:cs typeface="+mn-cs"/>
            </a:rPr>
            <a:t>地方債現在高</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減少等</a:t>
          </a:r>
          <a:r>
            <a:rPr kumimoji="1" lang="ja-JP" altLang="ja-JP" sz="1100" b="0" i="0" baseline="0">
              <a:solidFill>
                <a:schemeClr val="dk1"/>
              </a:solidFill>
              <a:effectLst/>
              <a:latin typeface="+mn-lt"/>
              <a:ea typeface="+mn-ea"/>
              <a:cs typeface="+mn-cs"/>
            </a:rPr>
            <a:t>により、前年度から</a:t>
          </a:r>
          <a:r>
            <a:rPr kumimoji="1" lang="en-US" altLang="ja-JP" sz="1100" b="0" i="0" baseline="0">
              <a:solidFill>
                <a:schemeClr val="dk1"/>
              </a:solidFill>
              <a:effectLst/>
              <a:latin typeface="+mn-lt"/>
              <a:ea typeface="+mn-ea"/>
              <a:cs typeface="+mn-cs"/>
            </a:rPr>
            <a:t>36.8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類似団体平均と比較すると、</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下回</a:t>
          </a:r>
          <a:r>
            <a:rPr kumimoji="1" lang="ja-JP" altLang="ja-JP" sz="1100" b="0" i="0" baseline="0">
              <a:solidFill>
                <a:schemeClr val="dk1"/>
              </a:solidFill>
              <a:effectLst/>
              <a:latin typeface="+mn-lt"/>
              <a:ea typeface="+mn-ea"/>
              <a:cs typeface="+mn-cs"/>
            </a:rPr>
            <a:t>ってい</a:t>
          </a:r>
          <a:r>
            <a:rPr kumimoji="1" lang="ja-JP" altLang="en-US" sz="1100" b="0" i="0" baseline="0">
              <a:solidFill>
                <a:schemeClr val="dk1"/>
              </a:solidFill>
              <a:effectLst/>
              <a:latin typeface="+mn-lt"/>
              <a:ea typeface="+mn-ea"/>
              <a:cs typeface="+mn-cs"/>
            </a:rPr>
            <a:t>るものの、</a:t>
          </a:r>
          <a:r>
            <a:rPr kumimoji="1" lang="ja-JP" altLang="ja-JP" sz="1100" b="0" i="0" baseline="0">
              <a:solidFill>
                <a:schemeClr val="dk1"/>
              </a:solidFill>
              <a:effectLst/>
              <a:latin typeface="+mn-lt"/>
              <a:ea typeface="+mn-ea"/>
              <a:cs typeface="+mn-cs"/>
            </a:rPr>
            <a:t>今後も、社会保障経費など経常的経費の増加や公共施設の更新など、財政需要の増嵩が見込まれる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、本市策定の「健全な財政運営へのガイドライン」に基づき、計画的な借入を行うなど持続可能な財政運営に努める。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854016E-720B-4805-B2F7-061CCF43B2A0}"/>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EAC2705-09AE-4419-BA0F-AB74DA197630}"/>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3B419DE-FE80-462D-97A3-72BDC7C340B6}"/>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024B8CA-1A57-4EFF-A136-4441D55BB7E8}"/>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930088E6-A85E-4D62-9E22-F6D23DE1EBDF}"/>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C984FFB-3C17-40A0-82FC-1A67E04E0DC4}"/>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230D029-BF67-41BD-ADD9-CB1DBCC2BA96}"/>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10408E8-998B-4086-8E2B-16C61BDEA613}"/>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F6DC3D4-7306-4978-91E6-6F86F96305B0}"/>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4D1E10A-6CEF-4C57-A0DD-86D4132022A9}"/>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E6FC3C8-C4BE-41B3-9B28-CE757FE43D7E}"/>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DC064D8-CA73-4055-80D7-54E0E13C50D4}"/>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E1A4AEF-1DDC-43A7-A1F0-77A744B6363B}"/>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5F66A33-8199-48FB-A42C-1A8B652C10DC}"/>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494A302-2C67-4B56-A90B-76B9CF84A108}"/>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E6AA0315-39FF-4984-BCEA-0DE3F36C1167}"/>
            </a:ext>
          </a:extLst>
        </xdr:cNvPr>
        <xdr:cNvCxnSpPr/>
      </xdr:nvCxnSpPr>
      <xdr:spPr>
        <a:xfrm flipV="1">
          <a:off x="13323570" y="4376208"/>
          <a:ext cx="1269" cy="138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700A94CB-0B43-4684-8DE2-B65EE6898ACF}"/>
            </a:ext>
          </a:extLst>
        </xdr:cNvPr>
        <xdr:cNvSpPr txBox="1"/>
      </xdr:nvSpPr>
      <xdr:spPr>
        <a:xfrm>
          <a:off x="13376275" y="57698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EECADA0B-0A8A-4BA2-A418-B82257A9F1B3}"/>
            </a:ext>
          </a:extLst>
        </xdr:cNvPr>
        <xdr:cNvCxnSpPr/>
      </xdr:nvCxnSpPr>
      <xdr:spPr>
        <a:xfrm>
          <a:off x="13255625" y="5766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42B14C6-A095-4250-B7D5-0C9901927676}"/>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AFEB78F-934F-4152-B641-AE50FBB4A1C5}"/>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2" name="債務償還比率平均値テキスト">
          <a:extLst>
            <a:ext uri="{FF2B5EF4-FFF2-40B4-BE49-F238E27FC236}">
              <a16:creationId xmlns:a16="http://schemas.microsoft.com/office/drawing/2014/main" id="{02EFD5D9-FF11-4D6E-9BCD-F35EFD04F9AE}"/>
            </a:ext>
          </a:extLst>
        </xdr:cNvPr>
        <xdr:cNvSpPr txBox="1"/>
      </xdr:nvSpPr>
      <xdr:spPr>
        <a:xfrm>
          <a:off x="13376275" y="4966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C9BC8D07-CACE-4ED0-BD8B-A9FB1CDFEC89}"/>
            </a:ext>
          </a:extLst>
        </xdr:cNvPr>
        <xdr:cNvSpPr/>
      </xdr:nvSpPr>
      <xdr:spPr>
        <a:xfrm>
          <a:off x="13293725" y="4988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440F4626-3806-4032-87AC-E10915005703}"/>
            </a:ext>
          </a:extLst>
        </xdr:cNvPr>
        <xdr:cNvSpPr/>
      </xdr:nvSpPr>
      <xdr:spPr>
        <a:xfrm>
          <a:off x="12639675" y="49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E286AD2A-C316-4FF2-B145-069309D033BA}"/>
            </a:ext>
          </a:extLst>
        </xdr:cNvPr>
        <xdr:cNvSpPr/>
      </xdr:nvSpPr>
      <xdr:spPr>
        <a:xfrm>
          <a:off x="11953875" y="4913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E0951105-7B08-4BD1-A15C-8D41BCD979AC}"/>
            </a:ext>
          </a:extLst>
        </xdr:cNvPr>
        <xdr:cNvSpPr/>
      </xdr:nvSpPr>
      <xdr:spPr>
        <a:xfrm>
          <a:off x="11268075" y="5088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0A93952D-E6F3-4E0E-97FF-9402D771B3B1}"/>
            </a:ext>
          </a:extLst>
        </xdr:cNvPr>
        <xdr:cNvSpPr/>
      </xdr:nvSpPr>
      <xdr:spPr>
        <a:xfrm>
          <a:off x="10582275" y="5095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D11E46D-E623-4FE5-B648-BCF57FAE4688}"/>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44ABA02-9054-4F97-B54D-F432C84BC903}"/>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1EA5B2F-A9FC-4B05-B78C-91741B38D6E8}"/>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F1309E9-8EC9-4799-B42F-FE638B091631}"/>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DAD1C39-5CA9-43E7-A92A-9001BE1732B9}"/>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32011</xdr:rowOff>
    </xdr:from>
    <xdr:to>
      <xdr:col>76</xdr:col>
      <xdr:colOff>73025</xdr:colOff>
      <xdr:row>30</xdr:row>
      <xdr:rowOff>133611</xdr:rowOff>
    </xdr:to>
    <xdr:sp macro="" textlink="">
      <xdr:nvSpPr>
        <xdr:cNvPr id="143" name="楕円 142">
          <a:extLst>
            <a:ext uri="{FF2B5EF4-FFF2-40B4-BE49-F238E27FC236}">
              <a16:creationId xmlns:a16="http://schemas.microsoft.com/office/drawing/2014/main" id="{A0B6FE5E-B4E6-46C2-8719-6EDDA22545FE}"/>
            </a:ext>
          </a:extLst>
        </xdr:cNvPr>
        <xdr:cNvSpPr/>
      </xdr:nvSpPr>
      <xdr:spPr>
        <a:xfrm>
          <a:off x="13293725" y="4985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54888</xdr:rowOff>
    </xdr:from>
    <xdr:ext cx="469744" cy="259045"/>
    <xdr:sp macro="" textlink="">
      <xdr:nvSpPr>
        <xdr:cNvPr id="144" name="債務償還比率該当値テキスト">
          <a:extLst>
            <a:ext uri="{FF2B5EF4-FFF2-40B4-BE49-F238E27FC236}">
              <a16:creationId xmlns:a16="http://schemas.microsoft.com/office/drawing/2014/main" id="{CA040731-74F8-478A-AA49-B3149976097A}"/>
            </a:ext>
          </a:extLst>
        </xdr:cNvPr>
        <xdr:cNvSpPr txBox="1"/>
      </xdr:nvSpPr>
      <xdr:spPr>
        <a:xfrm>
          <a:off x="13376275" y="48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76151</xdr:rowOff>
    </xdr:from>
    <xdr:to>
      <xdr:col>72</xdr:col>
      <xdr:colOff>123825</xdr:colOff>
      <xdr:row>31</xdr:row>
      <xdr:rowOff>6301</xdr:rowOff>
    </xdr:to>
    <xdr:sp macro="" textlink="">
      <xdr:nvSpPr>
        <xdr:cNvPr id="145" name="楕円 144">
          <a:extLst>
            <a:ext uri="{FF2B5EF4-FFF2-40B4-BE49-F238E27FC236}">
              <a16:creationId xmlns:a16="http://schemas.microsoft.com/office/drawing/2014/main" id="{31E37AB6-1A2E-4A0C-80A6-C33E8EAC4191}"/>
            </a:ext>
          </a:extLst>
        </xdr:cNvPr>
        <xdr:cNvSpPr/>
      </xdr:nvSpPr>
      <xdr:spPr>
        <a:xfrm>
          <a:off x="12639675" y="50291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82811</xdr:rowOff>
    </xdr:from>
    <xdr:to>
      <xdr:col>76</xdr:col>
      <xdr:colOff>22225</xdr:colOff>
      <xdr:row>30</xdr:row>
      <xdr:rowOff>126951</xdr:rowOff>
    </xdr:to>
    <xdr:cxnSp macro="">
      <xdr:nvCxnSpPr>
        <xdr:cNvPr id="146" name="直線コネクタ 145">
          <a:extLst>
            <a:ext uri="{FF2B5EF4-FFF2-40B4-BE49-F238E27FC236}">
              <a16:creationId xmlns:a16="http://schemas.microsoft.com/office/drawing/2014/main" id="{0EADFD93-7679-4DFB-911E-4F2E8F38EFEE}"/>
            </a:ext>
          </a:extLst>
        </xdr:cNvPr>
        <xdr:cNvCxnSpPr/>
      </xdr:nvCxnSpPr>
      <xdr:spPr>
        <a:xfrm flipV="1">
          <a:off x="12690475" y="5035811"/>
          <a:ext cx="635000" cy="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152245</xdr:rowOff>
    </xdr:from>
    <xdr:to>
      <xdr:col>68</xdr:col>
      <xdr:colOff>123825</xdr:colOff>
      <xdr:row>30</xdr:row>
      <xdr:rowOff>82395</xdr:rowOff>
    </xdr:to>
    <xdr:sp macro="" textlink="">
      <xdr:nvSpPr>
        <xdr:cNvPr id="147" name="楕円 146">
          <a:extLst>
            <a:ext uri="{FF2B5EF4-FFF2-40B4-BE49-F238E27FC236}">
              <a16:creationId xmlns:a16="http://schemas.microsoft.com/office/drawing/2014/main" id="{5AAB44CD-D1AD-45A7-8143-9FBFFF5CE341}"/>
            </a:ext>
          </a:extLst>
        </xdr:cNvPr>
        <xdr:cNvSpPr/>
      </xdr:nvSpPr>
      <xdr:spPr>
        <a:xfrm>
          <a:off x="11953875" y="4940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31595</xdr:rowOff>
    </xdr:from>
    <xdr:to>
      <xdr:col>72</xdr:col>
      <xdr:colOff>73025</xdr:colOff>
      <xdr:row>30</xdr:row>
      <xdr:rowOff>126951</xdr:rowOff>
    </xdr:to>
    <xdr:cxnSp macro="">
      <xdr:nvCxnSpPr>
        <xdr:cNvPr id="148" name="直線コネクタ 147">
          <a:extLst>
            <a:ext uri="{FF2B5EF4-FFF2-40B4-BE49-F238E27FC236}">
              <a16:creationId xmlns:a16="http://schemas.microsoft.com/office/drawing/2014/main" id="{EE9E3087-CAB7-4CC9-8A9F-A4ABFC92FE5A}"/>
            </a:ext>
          </a:extLst>
        </xdr:cNvPr>
        <xdr:cNvCxnSpPr/>
      </xdr:nvCxnSpPr>
      <xdr:spPr>
        <a:xfrm>
          <a:off x="12004675" y="4984595"/>
          <a:ext cx="685800" cy="9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31482</xdr:rowOff>
    </xdr:from>
    <xdr:to>
      <xdr:col>64</xdr:col>
      <xdr:colOff>123825</xdr:colOff>
      <xdr:row>31</xdr:row>
      <xdr:rowOff>133082</xdr:rowOff>
    </xdr:to>
    <xdr:sp macro="" textlink="">
      <xdr:nvSpPr>
        <xdr:cNvPr id="149" name="楕円 148">
          <a:extLst>
            <a:ext uri="{FF2B5EF4-FFF2-40B4-BE49-F238E27FC236}">
              <a16:creationId xmlns:a16="http://schemas.microsoft.com/office/drawing/2014/main" id="{FD526B26-2EEE-4C59-BE63-E924CE3A3525}"/>
            </a:ext>
          </a:extLst>
        </xdr:cNvPr>
        <xdr:cNvSpPr/>
      </xdr:nvSpPr>
      <xdr:spPr>
        <a:xfrm>
          <a:off x="11268075" y="51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31595</xdr:rowOff>
    </xdr:from>
    <xdr:to>
      <xdr:col>68</xdr:col>
      <xdr:colOff>73025</xdr:colOff>
      <xdr:row>31</xdr:row>
      <xdr:rowOff>82282</xdr:rowOff>
    </xdr:to>
    <xdr:cxnSp macro="">
      <xdr:nvCxnSpPr>
        <xdr:cNvPr id="150" name="直線コネクタ 149">
          <a:extLst>
            <a:ext uri="{FF2B5EF4-FFF2-40B4-BE49-F238E27FC236}">
              <a16:creationId xmlns:a16="http://schemas.microsoft.com/office/drawing/2014/main" id="{E2F50201-8C88-4BD8-BED4-22BA0EE5518F}"/>
            </a:ext>
          </a:extLst>
        </xdr:cNvPr>
        <xdr:cNvCxnSpPr/>
      </xdr:nvCxnSpPr>
      <xdr:spPr>
        <a:xfrm flipV="1">
          <a:off x="11318875" y="4984595"/>
          <a:ext cx="685800" cy="2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47434</xdr:rowOff>
    </xdr:from>
    <xdr:to>
      <xdr:col>60</xdr:col>
      <xdr:colOff>123825</xdr:colOff>
      <xdr:row>31</xdr:row>
      <xdr:rowOff>149034</xdr:rowOff>
    </xdr:to>
    <xdr:sp macro="" textlink="">
      <xdr:nvSpPr>
        <xdr:cNvPr id="151" name="楕円 150">
          <a:extLst>
            <a:ext uri="{FF2B5EF4-FFF2-40B4-BE49-F238E27FC236}">
              <a16:creationId xmlns:a16="http://schemas.microsoft.com/office/drawing/2014/main" id="{BE57A976-85C7-47E0-A032-DEDCB7C53226}"/>
            </a:ext>
          </a:extLst>
        </xdr:cNvPr>
        <xdr:cNvSpPr/>
      </xdr:nvSpPr>
      <xdr:spPr>
        <a:xfrm>
          <a:off x="10582275" y="51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82282</xdr:rowOff>
    </xdr:from>
    <xdr:to>
      <xdr:col>64</xdr:col>
      <xdr:colOff>73025</xdr:colOff>
      <xdr:row>31</xdr:row>
      <xdr:rowOff>98234</xdr:rowOff>
    </xdr:to>
    <xdr:cxnSp macro="">
      <xdr:nvCxnSpPr>
        <xdr:cNvPr id="152" name="直線コネクタ 151">
          <a:extLst>
            <a:ext uri="{FF2B5EF4-FFF2-40B4-BE49-F238E27FC236}">
              <a16:creationId xmlns:a16="http://schemas.microsoft.com/office/drawing/2014/main" id="{C7FCE55C-FA2A-42FF-8A14-E496387E2B9F}"/>
            </a:ext>
          </a:extLst>
        </xdr:cNvPr>
        <xdr:cNvCxnSpPr/>
      </xdr:nvCxnSpPr>
      <xdr:spPr>
        <a:xfrm flipV="1">
          <a:off x="10633075" y="5200382"/>
          <a:ext cx="6858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E0067BBA-4342-40DF-B68B-33AEA35D720B}"/>
            </a:ext>
          </a:extLst>
        </xdr:cNvPr>
        <xdr:cNvSpPr txBox="1"/>
      </xdr:nvSpPr>
      <xdr:spPr>
        <a:xfrm>
          <a:off x="12461952" y="476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BAFA5905-53CB-4F29-A043-7B312ED4295E}"/>
            </a:ext>
          </a:extLst>
        </xdr:cNvPr>
        <xdr:cNvSpPr txBox="1"/>
      </xdr:nvSpPr>
      <xdr:spPr>
        <a:xfrm>
          <a:off x="11788852" y="469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21909455-BD50-43FA-B07F-B25026FB9B64}"/>
            </a:ext>
          </a:extLst>
        </xdr:cNvPr>
        <xdr:cNvSpPr txBox="1"/>
      </xdr:nvSpPr>
      <xdr:spPr>
        <a:xfrm>
          <a:off x="11103052" y="48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8277FFC2-3FD2-41FB-BE09-F895BAF634DC}"/>
            </a:ext>
          </a:extLst>
        </xdr:cNvPr>
        <xdr:cNvSpPr txBox="1"/>
      </xdr:nvSpPr>
      <xdr:spPr>
        <a:xfrm>
          <a:off x="10417252" y="487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168878</xdr:rowOff>
    </xdr:from>
    <xdr:ext cx="469744" cy="259045"/>
    <xdr:sp macro="" textlink="">
      <xdr:nvSpPr>
        <xdr:cNvPr id="157" name="n_1mainValue債務償還比率">
          <a:extLst>
            <a:ext uri="{FF2B5EF4-FFF2-40B4-BE49-F238E27FC236}">
              <a16:creationId xmlns:a16="http://schemas.microsoft.com/office/drawing/2014/main" id="{A82C983C-12A0-453F-A335-4C1B259536FF}"/>
            </a:ext>
          </a:extLst>
        </xdr:cNvPr>
        <xdr:cNvSpPr txBox="1"/>
      </xdr:nvSpPr>
      <xdr:spPr>
        <a:xfrm>
          <a:off x="12461952" y="51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73522</xdr:rowOff>
    </xdr:from>
    <xdr:ext cx="469744" cy="259045"/>
    <xdr:sp macro="" textlink="">
      <xdr:nvSpPr>
        <xdr:cNvPr id="158" name="n_2mainValue債務償還比率">
          <a:extLst>
            <a:ext uri="{FF2B5EF4-FFF2-40B4-BE49-F238E27FC236}">
              <a16:creationId xmlns:a16="http://schemas.microsoft.com/office/drawing/2014/main" id="{A03E9DCA-4C57-4FB5-8872-8CB05A78CAFB}"/>
            </a:ext>
          </a:extLst>
        </xdr:cNvPr>
        <xdr:cNvSpPr txBox="1"/>
      </xdr:nvSpPr>
      <xdr:spPr>
        <a:xfrm>
          <a:off x="11788852" y="50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124209</xdr:rowOff>
    </xdr:from>
    <xdr:ext cx="469744" cy="259045"/>
    <xdr:sp macro="" textlink="">
      <xdr:nvSpPr>
        <xdr:cNvPr id="159" name="n_3mainValue債務償還比率">
          <a:extLst>
            <a:ext uri="{FF2B5EF4-FFF2-40B4-BE49-F238E27FC236}">
              <a16:creationId xmlns:a16="http://schemas.microsoft.com/office/drawing/2014/main" id="{DD736898-DC55-41EB-A36B-687A326F8EFF}"/>
            </a:ext>
          </a:extLst>
        </xdr:cNvPr>
        <xdr:cNvSpPr txBox="1"/>
      </xdr:nvSpPr>
      <xdr:spPr>
        <a:xfrm>
          <a:off x="11103052" y="524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140161</xdr:rowOff>
    </xdr:from>
    <xdr:ext cx="469744" cy="259045"/>
    <xdr:sp macro="" textlink="">
      <xdr:nvSpPr>
        <xdr:cNvPr id="160" name="n_4mainValue債務償還比率">
          <a:extLst>
            <a:ext uri="{FF2B5EF4-FFF2-40B4-BE49-F238E27FC236}">
              <a16:creationId xmlns:a16="http://schemas.microsoft.com/office/drawing/2014/main" id="{1829D132-D10E-4567-AA10-7F6A765D905C}"/>
            </a:ext>
          </a:extLst>
        </xdr:cNvPr>
        <xdr:cNvSpPr txBox="1"/>
      </xdr:nvSpPr>
      <xdr:spPr>
        <a:xfrm>
          <a:off x="10417252" y="525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ADE8A30-18A2-4314-9BD6-A0167BDB28E3}"/>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C63D423-9DEB-4F41-B1FE-143E0F0FD0AD}"/>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5B399D9-3618-4C3C-88D0-07B32A9F590A}"/>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9EDB21C-54E6-483B-B3DE-8EA45FBCC69F}"/>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4DB0E11-4989-4D3D-82A4-92A0252FD534}"/>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D087947-E73B-40E5-92A2-DAFBF5D29191}"/>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9A0C95-71D9-4AC4-A8E7-618772E1CB31}"/>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44E09E-AE56-44B8-A9B7-30C5A1AF7C55}"/>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993FC7-CF62-4B73-A34A-62A5B0639E9D}"/>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198FF57-DA8D-4393-86DD-4B50C7F1CD2E}"/>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D81A51-5EBA-4B60-9801-C4452480F848}"/>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B98C90-1F30-44DD-A5EF-D00F5B2A332A}"/>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522120-5273-4A11-A219-2714C4206A9A}"/>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996A9E-5C3C-48D9-8B76-AF490BA767AE}"/>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4B81BF-2557-4462-8C34-E5D178CCCD33}"/>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E4C0A1-CA83-45E2-9464-B336C61CE049}"/>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F9D936-ED9A-42BA-926A-D3C3CB3ED931}"/>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75E99E-B7DD-4D98-B27E-12E66BCC400E}"/>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9322BF-C56D-4C2F-9949-651DA86CC0ED}"/>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281D3D-A77F-43E1-A77F-97BD9E7FC6EB}"/>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1784AA-DA68-4B40-8512-C6CEE0C5F00A}"/>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70019C1-E41C-4B62-A362-29949AE1F086}"/>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6903BF3-341A-4EE5-B12A-F9CF5287EBAA}"/>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46B39D-9C35-4755-83EE-BC91EAA14E59}"/>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59A09F-BB59-4326-8A76-2E61BE95A9B1}"/>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0021619-21A1-4860-AA0D-D05439E8A267}"/>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0C585F-C767-4A9F-8F10-C0534151429B}"/>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6EECE8-7768-4B62-B99E-7A4E835A5DC7}"/>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CE410C-7C56-4FEB-9BD3-C62794B0FD7A}"/>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9B6AED-1A9D-4FD7-9C60-0915A00649E6}"/>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D4343D-4328-4996-B27F-DD820B66BFF1}"/>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8315E3-731F-4C24-BEEE-4E46CFF04352}"/>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28307F-5EC6-49B0-A8EA-3AE34E9E450F}"/>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8D82C44-327A-4A87-A644-EE42E5DA8632}"/>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1E70DB-6B37-4BBD-8F10-073E109A8D6C}"/>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09A4CE3-9E78-4D9B-9A2E-4539FB8CD584}"/>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8487BB-0BD9-492C-8395-84CE27FBE859}"/>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17ADBC-AE2A-4DA9-A205-977159AF4D36}"/>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8FC0F0-B2AF-4B81-86B3-4F1A9E05B5D9}"/>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EBC89C-65B8-46F8-A4E8-E0B0AADDA2FB}"/>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568E8F-DB06-41F5-8111-142F045D81D6}"/>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244B85-2B4C-4CF5-8F2A-9299DFC5B8DB}"/>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44F09EE-D99B-4793-BEAD-38069E55F411}"/>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1D4C3B-F109-468A-8F45-D688FAC0F4CA}"/>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5FDA75-2FCA-4461-98EA-B16B80DA776A}"/>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EE5290-CB60-464A-9630-66C11619B417}"/>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91B98AA-6C53-4E8D-9725-FADFACDD2A85}"/>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E0B6CB-4BDD-4945-B91B-DEBC86B1B374}"/>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602F050-6CAB-425B-AC6A-65DF577A3E42}"/>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2FBAFC3-306F-46B2-84C2-11292E2DBC2D}"/>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3905849-5D04-4194-83C1-8DEEFF3F0EAA}"/>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E916B81-3AD9-442D-8D12-5A32453B2266}"/>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83CAF5E-2327-4154-B8ED-44BBF7FE0CE7}"/>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F9DABFA-0AED-4AF6-9927-816F83304BFE}"/>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9B6BDA3-2EE1-409D-9F22-B619AA7FEB5C}"/>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A3D4893-9E5E-46ED-8BA0-048C34DEDD02}"/>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5E49421-678D-49B4-B94E-908611FD6226}"/>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A0A6B5B-11C4-42A5-B67A-AD01D586A4AD}"/>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D794F1E-8AC6-4E9B-A6EF-154E27F32477}"/>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05D08A9E-753F-419D-AB31-6800F0501658}"/>
            </a:ext>
          </a:extLst>
        </xdr:cNvPr>
        <xdr:cNvCxnSpPr/>
      </xdr:nvCxnSpPr>
      <xdr:spPr>
        <a:xfrm flipV="1">
          <a:off x="4177665" y="5586222"/>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1AD006BB-4D23-4E12-83C7-5B78A1EA36B6}"/>
            </a:ext>
          </a:extLst>
        </xdr:cNvPr>
        <xdr:cNvSpPr txBox="1"/>
      </xdr:nvSpPr>
      <xdr:spPr>
        <a:xfrm>
          <a:off x="4216400" y="685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CA1CA3D8-2813-4D84-8803-3A6583B9FA43}"/>
            </a:ext>
          </a:extLst>
        </xdr:cNvPr>
        <xdr:cNvCxnSpPr/>
      </xdr:nvCxnSpPr>
      <xdr:spPr>
        <a:xfrm>
          <a:off x="4108450" y="6847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67F61F59-CDDD-4BC1-A32C-E7AAA874EFF4}"/>
            </a:ext>
          </a:extLst>
        </xdr:cNvPr>
        <xdr:cNvSpPr txBox="1"/>
      </xdr:nvSpPr>
      <xdr:spPr>
        <a:xfrm>
          <a:off x="4216400" y="53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289956C7-6CDA-4657-A653-12DDDBCBF2AD}"/>
            </a:ext>
          </a:extLst>
        </xdr:cNvPr>
        <xdr:cNvCxnSpPr/>
      </xdr:nvCxnSpPr>
      <xdr:spPr>
        <a:xfrm>
          <a:off x="4108450" y="55862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0EBEF7BB-07FA-4174-96AB-F781119B41FB}"/>
            </a:ext>
          </a:extLst>
        </xdr:cNvPr>
        <xdr:cNvSpPr txBox="1"/>
      </xdr:nvSpPr>
      <xdr:spPr>
        <a:xfrm>
          <a:off x="4216400" y="601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B6EA0921-CC7B-470A-B3EC-CAE4A55E5FC1}"/>
            </a:ext>
          </a:extLst>
        </xdr:cNvPr>
        <xdr:cNvSpPr/>
      </xdr:nvSpPr>
      <xdr:spPr>
        <a:xfrm>
          <a:off x="41275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74BA82EC-304D-49C7-A1AE-979E0260E6B6}"/>
            </a:ext>
          </a:extLst>
        </xdr:cNvPr>
        <xdr:cNvSpPr/>
      </xdr:nvSpPr>
      <xdr:spPr>
        <a:xfrm>
          <a:off x="3384550" y="61318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30298B73-8F00-46ED-8A85-952C516D71F2}"/>
            </a:ext>
          </a:extLst>
        </xdr:cNvPr>
        <xdr:cNvSpPr/>
      </xdr:nvSpPr>
      <xdr:spPr>
        <a:xfrm>
          <a:off x="2571750" y="6108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6A5ED27E-3A64-47D1-9CE2-66B53E247AD5}"/>
            </a:ext>
          </a:extLst>
        </xdr:cNvPr>
        <xdr:cNvSpPr/>
      </xdr:nvSpPr>
      <xdr:spPr>
        <a:xfrm>
          <a:off x="1778000" y="60764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2AF07B92-BEB4-413B-A6B4-8E448AA29A91}"/>
            </a:ext>
          </a:extLst>
        </xdr:cNvPr>
        <xdr:cNvSpPr/>
      </xdr:nvSpPr>
      <xdr:spPr>
        <a:xfrm>
          <a:off x="984250" y="60421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E3DF717-A1D0-4E13-940F-779EE1A69B55}"/>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71D4C0B-13C6-48D8-8170-C478F05760F1}"/>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168F51-30A5-4BC9-9C72-CCA9982FB6D5}"/>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D0C178-3A7D-4A1D-9572-D923523D20A5}"/>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A9D67B-B2ED-4F04-9443-FE4D4FB834F8}"/>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167132</xdr:rowOff>
    </xdr:from>
    <xdr:to>
      <xdr:col>24</xdr:col>
      <xdr:colOff>114300</xdr:colOff>
      <xdr:row>38</xdr:row>
      <xdr:rowOff>97282</xdr:rowOff>
    </xdr:to>
    <xdr:sp macro="" textlink="">
      <xdr:nvSpPr>
        <xdr:cNvPr id="71" name="楕円 70">
          <a:extLst>
            <a:ext uri="{FF2B5EF4-FFF2-40B4-BE49-F238E27FC236}">
              <a16:creationId xmlns:a16="http://schemas.microsoft.com/office/drawing/2014/main" id="{0069B8F0-EC20-42B5-B2FB-74424C975CF6}"/>
            </a:ext>
          </a:extLst>
        </xdr:cNvPr>
        <xdr:cNvSpPr/>
      </xdr:nvSpPr>
      <xdr:spPr>
        <a:xfrm>
          <a:off x="4127500" y="62758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145559</xdr:rowOff>
    </xdr:from>
    <xdr:ext cx="405111" cy="259045"/>
    <xdr:sp macro="" textlink="">
      <xdr:nvSpPr>
        <xdr:cNvPr id="72" name="【道路】&#10;有形固定資産減価償却率該当値テキスト">
          <a:extLst>
            <a:ext uri="{FF2B5EF4-FFF2-40B4-BE49-F238E27FC236}">
              <a16:creationId xmlns:a16="http://schemas.microsoft.com/office/drawing/2014/main" id="{8575770C-2194-49B5-A50B-14CDF58DE311}"/>
            </a:ext>
          </a:extLst>
        </xdr:cNvPr>
        <xdr:cNvSpPr txBox="1"/>
      </xdr:nvSpPr>
      <xdr:spPr>
        <a:xfrm>
          <a:off x="4216400" y="625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157988</xdr:rowOff>
    </xdr:from>
    <xdr:to>
      <xdr:col>20</xdr:col>
      <xdr:colOff>38100</xdr:colOff>
      <xdr:row>38</xdr:row>
      <xdr:rowOff>88138</xdr:rowOff>
    </xdr:to>
    <xdr:sp macro="" textlink="">
      <xdr:nvSpPr>
        <xdr:cNvPr id="73" name="楕円 72">
          <a:extLst>
            <a:ext uri="{FF2B5EF4-FFF2-40B4-BE49-F238E27FC236}">
              <a16:creationId xmlns:a16="http://schemas.microsoft.com/office/drawing/2014/main" id="{E21BB418-3A4B-41E2-873D-6B22715AC374}"/>
            </a:ext>
          </a:extLst>
        </xdr:cNvPr>
        <xdr:cNvSpPr/>
      </xdr:nvSpPr>
      <xdr:spPr>
        <a:xfrm>
          <a:off x="3384550" y="62666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37338</xdr:rowOff>
    </xdr:from>
    <xdr:to>
      <xdr:col>24</xdr:col>
      <xdr:colOff>63500</xdr:colOff>
      <xdr:row>38</xdr:row>
      <xdr:rowOff>46482</xdr:rowOff>
    </xdr:to>
    <xdr:cxnSp macro="">
      <xdr:nvCxnSpPr>
        <xdr:cNvPr id="74" name="直線コネクタ 73">
          <a:extLst>
            <a:ext uri="{FF2B5EF4-FFF2-40B4-BE49-F238E27FC236}">
              <a16:creationId xmlns:a16="http://schemas.microsoft.com/office/drawing/2014/main" id="{48D1F839-024D-4A7C-901F-9295F786733B}"/>
            </a:ext>
          </a:extLst>
        </xdr:cNvPr>
        <xdr:cNvCxnSpPr/>
      </xdr:nvCxnSpPr>
      <xdr:spPr>
        <a:xfrm>
          <a:off x="3429000" y="6311138"/>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141986</xdr:rowOff>
    </xdr:from>
    <xdr:to>
      <xdr:col>15</xdr:col>
      <xdr:colOff>101600</xdr:colOff>
      <xdr:row>38</xdr:row>
      <xdr:rowOff>72136</xdr:rowOff>
    </xdr:to>
    <xdr:sp macro="" textlink="">
      <xdr:nvSpPr>
        <xdr:cNvPr id="75" name="楕円 74">
          <a:extLst>
            <a:ext uri="{FF2B5EF4-FFF2-40B4-BE49-F238E27FC236}">
              <a16:creationId xmlns:a16="http://schemas.microsoft.com/office/drawing/2014/main" id="{58119162-6337-4862-B99B-93A09223ABFE}"/>
            </a:ext>
          </a:extLst>
        </xdr:cNvPr>
        <xdr:cNvSpPr/>
      </xdr:nvSpPr>
      <xdr:spPr>
        <a:xfrm>
          <a:off x="2571750" y="62506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21336</xdr:rowOff>
    </xdr:from>
    <xdr:to>
      <xdr:col>19</xdr:col>
      <xdr:colOff>177800</xdr:colOff>
      <xdr:row>38</xdr:row>
      <xdr:rowOff>37338</xdr:rowOff>
    </xdr:to>
    <xdr:cxnSp macro="">
      <xdr:nvCxnSpPr>
        <xdr:cNvPr id="76" name="直線コネクタ 75">
          <a:extLst>
            <a:ext uri="{FF2B5EF4-FFF2-40B4-BE49-F238E27FC236}">
              <a16:creationId xmlns:a16="http://schemas.microsoft.com/office/drawing/2014/main" id="{6F9A8C70-EA47-483B-9326-0D33862097C6}"/>
            </a:ext>
          </a:extLst>
        </xdr:cNvPr>
        <xdr:cNvCxnSpPr/>
      </xdr:nvCxnSpPr>
      <xdr:spPr>
        <a:xfrm>
          <a:off x="2622550" y="6295136"/>
          <a:ext cx="8064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123698</xdr:rowOff>
    </xdr:from>
    <xdr:to>
      <xdr:col>10</xdr:col>
      <xdr:colOff>165100</xdr:colOff>
      <xdr:row>38</xdr:row>
      <xdr:rowOff>53848</xdr:rowOff>
    </xdr:to>
    <xdr:sp macro="" textlink="">
      <xdr:nvSpPr>
        <xdr:cNvPr id="77" name="楕円 76">
          <a:extLst>
            <a:ext uri="{FF2B5EF4-FFF2-40B4-BE49-F238E27FC236}">
              <a16:creationId xmlns:a16="http://schemas.microsoft.com/office/drawing/2014/main" id="{73375D9D-9636-4DD0-99D0-C9E6BB04ED10}"/>
            </a:ext>
          </a:extLst>
        </xdr:cNvPr>
        <xdr:cNvSpPr/>
      </xdr:nvSpPr>
      <xdr:spPr>
        <a:xfrm>
          <a:off x="1778000" y="62323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xdr:rowOff>
    </xdr:from>
    <xdr:to>
      <xdr:col>15</xdr:col>
      <xdr:colOff>50800</xdr:colOff>
      <xdr:row>38</xdr:row>
      <xdr:rowOff>21336</xdr:rowOff>
    </xdr:to>
    <xdr:cxnSp macro="">
      <xdr:nvCxnSpPr>
        <xdr:cNvPr id="78" name="直線コネクタ 77">
          <a:extLst>
            <a:ext uri="{FF2B5EF4-FFF2-40B4-BE49-F238E27FC236}">
              <a16:creationId xmlns:a16="http://schemas.microsoft.com/office/drawing/2014/main" id="{EC8720E9-F07B-4530-8FD6-97BE9F27AF2C}"/>
            </a:ext>
          </a:extLst>
        </xdr:cNvPr>
        <xdr:cNvCxnSpPr/>
      </xdr:nvCxnSpPr>
      <xdr:spPr>
        <a:xfrm>
          <a:off x="1828800" y="6276848"/>
          <a:ext cx="7937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79" name="楕円 78">
          <a:extLst>
            <a:ext uri="{FF2B5EF4-FFF2-40B4-BE49-F238E27FC236}">
              <a16:creationId xmlns:a16="http://schemas.microsoft.com/office/drawing/2014/main" id="{69B72CF1-A715-484C-9DCC-451CF682DA91}"/>
            </a:ext>
          </a:extLst>
        </xdr:cNvPr>
        <xdr:cNvSpPr/>
      </xdr:nvSpPr>
      <xdr:spPr>
        <a:xfrm>
          <a:off x="984250" y="6214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3048</xdr:rowOff>
    </xdr:to>
    <xdr:cxnSp macro="">
      <xdr:nvCxnSpPr>
        <xdr:cNvPr id="80" name="直線コネクタ 79">
          <a:extLst>
            <a:ext uri="{FF2B5EF4-FFF2-40B4-BE49-F238E27FC236}">
              <a16:creationId xmlns:a16="http://schemas.microsoft.com/office/drawing/2014/main" id="{1F62F300-6D83-4939-A35E-AA91423EEDA9}"/>
            </a:ext>
          </a:extLst>
        </xdr:cNvPr>
        <xdr:cNvCxnSpPr/>
      </xdr:nvCxnSpPr>
      <xdr:spPr>
        <a:xfrm>
          <a:off x="1028700" y="6264910"/>
          <a:ext cx="8001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5C8C605D-1CD6-4E45-AE2A-3C3C2C979DF5}"/>
            </a:ext>
          </a:extLst>
        </xdr:cNvPr>
        <xdr:cNvSpPr txBox="1"/>
      </xdr:nvSpPr>
      <xdr:spPr>
        <a:xfrm>
          <a:off x="3239144" y="591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4A1B7369-9F7D-42E1-9F6C-5ECEEE74F9E6}"/>
            </a:ext>
          </a:extLst>
        </xdr:cNvPr>
        <xdr:cNvSpPr txBox="1"/>
      </xdr:nvSpPr>
      <xdr:spPr>
        <a:xfrm>
          <a:off x="2439044" y="5890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CDC13717-4CA1-4A0F-9DFA-06B9F77AD219}"/>
            </a:ext>
          </a:extLst>
        </xdr:cNvPr>
        <xdr:cNvSpPr txBox="1"/>
      </xdr:nvSpPr>
      <xdr:spPr>
        <a:xfrm>
          <a:off x="1645294" y="5858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6D3E46F3-3FC6-47FF-B868-BFCEF79497E7}"/>
            </a:ext>
          </a:extLst>
        </xdr:cNvPr>
        <xdr:cNvSpPr txBox="1"/>
      </xdr:nvSpPr>
      <xdr:spPr>
        <a:xfrm>
          <a:off x="851544" y="5823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79265</xdr:rowOff>
    </xdr:from>
    <xdr:ext cx="405111" cy="259045"/>
    <xdr:sp macro="" textlink="">
      <xdr:nvSpPr>
        <xdr:cNvPr id="85" name="n_1mainValue【道路】&#10;有形固定資産減価償却率">
          <a:extLst>
            <a:ext uri="{FF2B5EF4-FFF2-40B4-BE49-F238E27FC236}">
              <a16:creationId xmlns:a16="http://schemas.microsoft.com/office/drawing/2014/main" id="{C0F4620B-0DFE-4CD4-B5C2-ADB402BEF2C7}"/>
            </a:ext>
          </a:extLst>
        </xdr:cNvPr>
        <xdr:cNvSpPr txBox="1"/>
      </xdr:nvSpPr>
      <xdr:spPr>
        <a:xfrm>
          <a:off x="3239144" y="6353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63263</xdr:rowOff>
    </xdr:from>
    <xdr:ext cx="405111" cy="259045"/>
    <xdr:sp macro="" textlink="">
      <xdr:nvSpPr>
        <xdr:cNvPr id="86" name="n_2mainValue【道路】&#10;有形固定資産減価償却率">
          <a:extLst>
            <a:ext uri="{FF2B5EF4-FFF2-40B4-BE49-F238E27FC236}">
              <a16:creationId xmlns:a16="http://schemas.microsoft.com/office/drawing/2014/main" id="{2AEA7F83-E959-4EDF-A95E-8E572226CC50}"/>
            </a:ext>
          </a:extLst>
        </xdr:cNvPr>
        <xdr:cNvSpPr txBox="1"/>
      </xdr:nvSpPr>
      <xdr:spPr>
        <a:xfrm>
          <a:off x="2439044" y="633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44975</xdr:rowOff>
    </xdr:from>
    <xdr:ext cx="405111" cy="259045"/>
    <xdr:sp macro="" textlink="">
      <xdr:nvSpPr>
        <xdr:cNvPr id="87" name="n_3mainValue【道路】&#10;有形固定資産減価償却率">
          <a:extLst>
            <a:ext uri="{FF2B5EF4-FFF2-40B4-BE49-F238E27FC236}">
              <a16:creationId xmlns:a16="http://schemas.microsoft.com/office/drawing/2014/main" id="{D6D5D717-4605-405A-B3C8-D48C34C5D01F}"/>
            </a:ext>
          </a:extLst>
        </xdr:cNvPr>
        <xdr:cNvSpPr txBox="1"/>
      </xdr:nvSpPr>
      <xdr:spPr>
        <a:xfrm>
          <a:off x="1645294" y="631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8" name="n_4mainValue【道路】&#10;有形固定資産減価償却率">
          <a:extLst>
            <a:ext uri="{FF2B5EF4-FFF2-40B4-BE49-F238E27FC236}">
              <a16:creationId xmlns:a16="http://schemas.microsoft.com/office/drawing/2014/main" id="{A5BAFFE0-A12A-493F-B158-A497ECD791A3}"/>
            </a:ext>
          </a:extLst>
        </xdr:cNvPr>
        <xdr:cNvSpPr txBox="1"/>
      </xdr:nvSpPr>
      <xdr:spPr>
        <a:xfrm>
          <a:off x="8515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5C66A9F-A73F-4770-B43C-A24C8D77021F}"/>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C7FB8FC-96E3-47B8-8E91-7DE8380E9E97}"/>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DA1D36A-27DA-415D-9B06-20D5456F457E}"/>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D1E9C71-772E-46F5-B2B5-FA4C312FA990}"/>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41613B1-53FC-4D5D-B5CF-3A42F09A7C58}"/>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89B095E-AE2F-4DD7-A643-1679BE06E6F8}"/>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81DCEFD-59AC-45B0-85D5-40F3552F1234}"/>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36AB20C-32B0-4AE1-9D68-0DE0DA861BA2}"/>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7FFFBCF-D8EC-485E-B97C-B37532356703}"/>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902F68D-D011-4DAA-87D5-85BBB4D07FA1}"/>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8BCBE943-5365-43EE-B0DD-C2C2C3E434D8}"/>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5783DB9A-BBCE-4D63-B1BA-B69AF3BA4F7D}"/>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6436EF61-04E7-4D8B-A262-403FC3886B75}"/>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622A813B-661F-426D-AE68-A2B1F4D747F8}"/>
            </a:ext>
          </a:extLst>
        </xdr:cNvPr>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878AE038-2737-4C50-8DB1-9B6C5DD849EC}"/>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C616E297-5FDB-4661-AD19-53F143677E43}"/>
            </a:ext>
          </a:extLst>
        </xdr:cNvPr>
        <xdr:cNvSpPr txBox="1"/>
      </xdr:nvSpPr>
      <xdr:spPr>
        <a:xfrm>
          <a:off x="5482151" y="5883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AE370825-D8D2-4D09-A56E-7B82E6B0AFD3}"/>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AA1BD85E-11F4-40F6-A3AE-8C68C88F5BB5}"/>
            </a:ext>
          </a:extLst>
        </xdr:cNvPr>
        <xdr:cNvSpPr txBox="1"/>
      </xdr:nvSpPr>
      <xdr:spPr>
        <a:xfrm>
          <a:off x="548215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9BB7943-5CCB-4D0E-ADE9-93CE596A5082}"/>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F019ED14-0356-4F5B-9CB8-A4B3C3BCFE9B}"/>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3F6C829F-A4EC-47A7-BA43-A08B3FC03D80}"/>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39F36370-B452-477A-83A3-E96A081E1E61}"/>
            </a:ext>
          </a:extLst>
        </xdr:cNvPr>
        <xdr:cNvCxnSpPr/>
      </xdr:nvCxnSpPr>
      <xdr:spPr>
        <a:xfrm flipV="1">
          <a:off x="9429115" y="5503194"/>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1EE029E9-0215-47E0-A4E5-67E0B559E54A}"/>
            </a:ext>
          </a:extLst>
        </xdr:cNvPr>
        <xdr:cNvSpPr txBox="1"/>
      </xdr:nvSpPr>
      <xdr:spPr>
        <a:xfrm>
          <a:off x="9467850" y="684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683450CD-7F66-4A63-AE77-AF8BF4A09A5A}"/>
            </a:ext>
          </a:extLst>
        </xdr:cNvPr>
        <xdr:cNvCxnSpPr/>
      </xdr:nvCxnSpPr>
      <xdr:spPr>
        <a:xfrm>
          <a:off x="9359900" y="6839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22DDB529-94AC-4611-9526-D71D37E8B56A}"/>
            </a:ext>
          </a:extLst>
        </xdr:cNvPr>
        <xdr:cNvSpPr txBox="1"/>
      </xdr:nvSpPr>
      <xdr:spPr>
        <a:xfrm>
          <a:off x="9467850" y="52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B92EE56A-2CAA-47B5-BF13-51792FF35A51}"/>
            </a:ext>
          </a:extLst>
        </xdr:cNvPr>
        <xdr:cNvCxnSpPr/>
      </xdr:nvCxnSpPr>
      <xdr:spPr>
        <a:xfrm>
          <a:off x="9359900" y="5503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3BF80D6A-57B8-4559-9078-DC48C0068566}"/>
            </a:ext>
          </a:extLst>
        </xdr:cNvPr>
        <xdr:cNvSpPr txBox="1"/>
      </xdr:nvSpPr>
      <xdr:spPr>
        <a:xfrm>
          <a:off x="9467850" y="6187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12DE2096-D07D-4672-99B7-B8EC1368FE73}"/>
            </a:ext>
          </a:extLst>
        </xdr:cNvPr>
        <xdr:cNvSpPr/>
      </xdr:nvSpPr>
      <xdr:spPr>
        <a:xfrm>
          <a:off x="9398000" y="6329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90E99BC1-3806-49FB-96C4-BE3ABC406209}"/>
            </a:ext>
          </a:extLst>
        </xdr:cNvPr>
        <xdr:cNvSpPr/>
      </xdr:nvSpPr>
      <xdr:spPr>
        <a:xfrm>
          <a:off x="86360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530013BB-65FC-4DB1-8F53-EE4F5F2244ED}"/>
            </a:ext>
          </a:extLst>
        </xdr:cNvPr>
        <xdr:cNvSpPr/>
      </xdr:nvSpPr>
      <xdr:spPr>
        <a:xfrm>
          <a:off x="7842250" y="63420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A30D317B-CD5F-4DD0-A9C4-716E4536D883}"/>
            </a:ext>
          </a:extLst>
        </xdr:cNvPr>
        <xdr:cNvSpPr/>
      </xdr:nvSpPr>
      <xdr:spPr>
        <a:xfrm>
          <a:off x="7029450" y="635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305FCAFE-D46B-4063-ABE6-4BF8DC9C97E6}"/>
            </a:ext>
          </a:extLst>
        </xdr:cNvPr>
        <xdr:cNvSpPr/>
      </xdr:nvSpPr>
      <xdr:spPr>
        <a:xfrm>
          <a:off x="6235700" y="63452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EBD4235-48D3-4FB2-810F-3768F5B48950}"/>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7B1D6C8-89D0-4A55-970E-64CB205ED4C2}"/>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6C8D0C9-005B-4F83-B82E-A23D840739CD}"/>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E11652C-CEA4-44DE-BA57-3949873BA69B}"/>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26F7F0B-B7E4-424B-AE97-B959B1BB4975}"/>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76972</xdr:rowOff>
    </xdr:from>
    <xdr:to>
      <xdr:col>55</xdr:col>
      <xdr:colOff>50800</xdr:colOff>
      <xdr:row>40</xdr:row>
      <xdr:rowOff>7122</xdr:rowOff>
    </xdr:to>
    <xdr:sp macro="" textlink="">
      <xdr:nvSpPr>
        <xdr:cNvPr id="126" name="楕円 125">
          <a:extLst>
            <a:ext uri="{FF2B5EF4-FFF2-40B4-BE49-F238E27FC236}">
              <a16:creationId xmlns:a16="http://schemas.microsoft.com/office/drawing/2014/main" id="{D87F2D26-131A-471C-BD63-F5E6F9C9E00F}"/>
            </a:ext>
          </a:extLst>
        </xdr:cNvPr>
        <xdr:cNvSpPr/>
      </xdr:nvSpPr>
      <xdr:spPr>
        <a:xfrm>
          <a:off x="9398000" y="65158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55399</xdr:rowOff>
    </xdr:from>
    <xdr:ext cx="469744" cy="259045"/>
    <xdr:sp macro="" textlink="">
      <xdr:nvSpPr>
        <xdr:cNvPr id="127" name="【道路】&#10;一人当たり延長該当値テキスト">
          <a:extLst>
            <a:ext uri="{FF2B5EF4-FFF2-40B4-BE49-F238E27FC236}">
              <a16:creationId xmlns:a16="http://schemas.microsoft.com/office/drawing/2014/main" id="{1ACEEFA6-4AAB-45DE-9439-6C8448238FA6}"/>
            </a:ext>
          </a:extLst>
        </xdr:cNvPr>
        <xdr:cNvSpPr txBox="1"/>
      </xdr:nvSpPr>
      <xdr:spPr>
        <a:xfrm>
          <a:off x="9467850" y="649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79807</xdr:rowOff>
    </xdr:from>
    <xdr:to>
      <xdr:col>50</xdr:col>
      <xdr:colOff>165100</xdr:colOff>
      <xdr:row>40</xdr:row>
      <xdr:rowOff>9957</xdr:rowOff>
    </xdr:to>
    <xdr:sp macro="" textlink="">
      <xdr:nvSpPr>
        <xdr:cNvPr id="128" name="楕円 127">
          <a:extLst>
            <a:ext uri="{FF2B5EF4-FFF2-40B4-BE49-F238E27FC236}">
              <a16:creationId xmlns:a16="http://schemas.microsoft.com/office/drawing/2014/main" id="{A0ED2120-107E-4AAF-8B13-4A31FE8B4FFA}"/>
            </a:ext>
          </a:extLst>
        </xdr:cNvPr>
        <xdr:cNvSpPr/>
      </xdr:nvSpPr>
      <xdr:spPr>
        <a:xfrm>
          <a:off x="8636000" y="6518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127772</xdr:rowOff>
    </xdr:from>
    <xdr:to>
      <xdr:col>55</xdr:col>
      <xdr:colOff>0</xdr:colOff>
      <xdr:row>39</xdr:row>
      <xdr:rowOff>130607</xdr:rowOff>
    </xdr:to>
    <xdr:cxnSp macro="">
      <xdr:nvCxnSpPr>
        <xdr:cNvPr id="129" name="直線コネクタ 128">
          <a:extLst>
            <a:ext uri="{FF2B5EF4-FFF2-40B4-BE49-F238E27FC236}">
              <a16:creationId xmlns:a16="http://schemas.microsoft.com/office/drawing/2014/main" id="{256DC307-5202-4A3C-9CE7-89CECD72B259}"/>
            </a:ext>
          </a:extLst>
        </xdr:cNvPr>
        <xdr:cNvCxnSpPr/>
      </xdr:nvCxnSpPr>
      <xdr:spPr>
        <a:xfrm flipV="1">
          <a:off x="8686800" y="6566672"/>
          <a:ext cx="74295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82459</xdr:rowOff>
    </xdr:from>
    <xdr:to>
      <xdr:col>46</xdr:col>
      <xdr:colOff>38100</xdr:colOff>
      <xdr:row>40</xdr:row>
      <xdr:rowOff>12609</xdr:rowOff>
    </xdr:to>
    <xdr:sp macro="" textlink="">
      <xdr:nvSpPr>
        <xdr:cNvPr id="130" name="楕円 129">
          <a:extLst>
            <a:ext uri="{FF2B5EF4-FFF2-40B4-BE49-F238E27FC236}">
              <a16:creationId xmlns:a16="http://schemas.microsoft.com/office/drawing/2014/main" id="{F34D4390-5BCD-4158-B9BB-6FE83B14E0D9}"/>
            </a:ext>
          </a:extLst>
        </xdr:cNvPr>
        <xdr:cNvSpPr/>
      </xdr:nvSpPr>
      <xdr:spPr>
        <a:xfrm>
          <a:off x="7842250" y="65213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130607</xdr:rowOff>
    </xdr:from>
    <xdr:to>
      <xdr:col>50</xdr:col>
      <xdr:colOff>114300</xdr:colOff>
      <xdr:row>39</xdr:row>
      <xdr:rowOff>133259</xdr:rowOff>
    </xdr:to>
    <xdr:cxnSp macro="">
      <xdr:nvCxnSpPr>
        <xdr:cNvPr id="131" name="直線コネクタ 130">
          <a:extLst>
            <a:ext uri="{FF2B5EF4-FFF2-40B4-BE49-F238E27FC236}">
              <a16:creationId xmlns:a16="http://schemas.microsoft.com/office/drawing/2014/main" id="{5176B775-DAB0-4CAE-AFB1-2AD036A3C91C}"/>
            </a:ext>
          </a:extLst>
        </xdr:cNvPr>
        <xdr:cNvCxnSpPr/>
      </xdr:nvCxnSpPr>
      <xdr:spPr>
        <a:xfrm flipV="1">
          <a:off x="7886700" y="6569507"/>
          <a:ext cx="8001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84653</xdr:rowOff>
    </xdr:from>
    <xdr:to>
      <xdr:col>41</xdr:col>
      <xdr:colOff>101600</xdr:colOff>
      <xdr:row>40</xdr:row>
      <xdr:rowOff>14803</xdr:rowOff>
    </xdr:to>
    <xdr:sp macro="" textlink="">
      <xdr:nvSpPr>
        <xdr:cNvPr id="132" name="楕円 131">
          <a:extLst>
            <a:ext uri="{FF2B5EF4-FFF2-40B4-BE49-F238E27FC236}">
              <a16:creationId xmlns:a16="http://schemas.microsoft.com/office/drawing/2014/main" id="{37B40414-5052-4DA0-A120-47836AD09E11}"/>
            </a:ext>
          </a:extLst>
        </xdr:cNvPr>
        <xdr:cNvSpPr/>
      </xdr:nvSpPr>
      <xdr:spPr>
        <a:xfrm>
          <a:off x="7029450" y="65235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133259</xdr:rowOff>
    </xdr:from>
    <xdr:to>
      <xdr:col>45</xdr:col>
      <xdr:colOff>177800</xdr:colOff>
      <xdr:row>39</xdr:row>
      <xdr:rowOff>135453</xdr:rowOff>
    </xdr:to>
    <xdr:cxnSp macro="">
      <xdr:nvCxnSpPr>
        <xdr:cNvPr id="133" name="直線コネクタ 132">
          <a:extLst>
            <a:ext uri="{FF2B5EF4-FFF2-40B4-BE49-F238E27FC236}">
              <a16:creationId xmlns:a16="http://schemas.microsoft.com/office/drawing/2014/main" id="{46237EED-A2AC-47D3-8F9C-D85308717212}"/>
            </a:ext>
          </a:extLst>
        </xdr:cNvPr>
        <xdr:cNvCxnSpPr/>
      </xdr:nvCxnSpPr>
      <xdr:spPr>
        <a:xfrm flipV="1">
          <a:off x="7080250" y="6572159"/>
          <a:ext cx="80645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87122</xdr:rowOff>
    </xdr:from>
    <xdr:to>
      <xdr:col>36</xdr:col>
      <xdr:colOff>165100</xdr:colOff>
      <xdr:row>40</xdr:row>
      <xdr:rowOff>17272</xdr:rowOff>
    </xdr:to>
    <xdr:sp macro="" textlink="">
      <xdr:nvSpPr>
        <xdr:cNvPr id="134" name="楕円 133">
          <a:extLst>
            <a:ext uri="{FF2B5EF4-FFF2-40B4-BE49-F238E27FC236}">
              <a16:creationId xmlns:a16="http://schemas.microsoft.com/office/drawing/2014/main" id="{AD87B5D4-1D90-4A39-B9A8-DBDFEFDA9677}"/>
            </a:ext>
          </a:extLst>
        </xdr:cNvPr>
        <xdr:cNvSpPr/>
      </xdr:nvSpPr>
      <xdr:spPr>
        <a:xfrm>
          <a:off x="6235700" y="65260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135453</xdr:rowOff>
    </xdr:from>
    <xdr:to>
      <xdr:col>41</xdr:col>
      <xdr:colOff>50800</xdr:colOff>
      <xdr:row>39</xdr:row>
      <xdr:rowOff>137922</xdr:rowOff>
    </xdr:to>
    <xdr:cxnSp macro="">
      <xdr:nvCxnSpPr>
        <xdr:cNvPr id="135" name="直線コネクタ 134">
          <a:extLst>
            <a:ext uri="{FF2B5EF4-FFF2-40B4-BE49-F238E27FC236}">
              <a16:creationId xmlns:a16="http://schemas.microsoft.com/office/drawing/2014/main" id="{1FF60F68-D51A-41EB-89EB-926652971C48}"/>
            </a:ext>
          </a:extLst>
        </xdr:cNvPr>
        <xdr:cNvCxnSpPr/>
      </xdr:nvCxnSpPr>
      <xdr:spPr>
        <a:xfrm flipV="1">
          <a:off x="6286500" y="6574353"/>
          <a:ext cx="79375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83AE7A5B-6056-413F-8CC3-C8AEE4410087}"/>
            </a:ext>
          </a:extLst>
        </xdr:cNvPr>
        <xdr:cNvSpPr txBox="1"/>
      </xdr:nvSpPr>
      <xdr:spPr>
        <a:xfrm>
          <a:off x="8458277" y="612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28F0229D-257C-473D-88E0-056C8D7566E7}"/>
            </a:ext>
          </a:extLst>
        </xdr:cNvPr>
        <xdr:cNvSpPr txBox="1"/>
      </xdr:nvSpPr>
      <xdr:spPr>
        <a:xfrm>
          <a:off x="7677227" y="612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74735649-5DF0-422D-8F6B-5BCC7EEE088E}"/>
            </a:ext>
          </a:extLst>
        </xdr:cNvPr>
        <xdr:cNvSpPr txBox="1"/>
      </xdr:nvSpPr>
      <xdr:spPr>
        <a:xfrm>
          <a:off x="6864427" y="613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1617F663-B48A-434D-9F65-CADDC0CA3AE1}"/>
            </a:ext>
          </a:extLst>
        </xdr:cNvPr>
        <xdr:cNvSpPr txBox="1"/>
      </xdr:nvSpPr>
      <xdr:spPr>
        <a:xfrm>
          <a:off x="6070677" y="612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1084</xdr:rowOff>
    </xdr:from>
    <xdr:ext cx="469744" cy="259045"/>
    <xdr:sp macro="" textlink="">
      <xdr:nvSpPr>
        <xdr:cNvPr id="140" name="n_1mainValue【道路】&#10;一人当たり延長">
          <a:extLst>
            <a:ext uri="{FF2B5EF4-FFF2-40B4-BE49-F238E27FC236}">
              <a16:creationId xmlns:a16="http://schemas.microsoft.com/office/drawing/2014/main" id="{40C8E835-92EC-4299-A262-04073281F4E4}"/>
            </a:ext>
          </a:extLst>
        </xdr:cNvPr>
        <xdr:cNvSpPr txBox="1"/>
      </xdr:nvSpPr>
      <xdr:spPr>
        <a:xfrm>
          <a:off x="8458277" y="660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3736</xdr:rowOff>
    </xdr:from>
    <xdr:ext cx="469744" cy="259045"/>
    <xdr:sp macro="" textlink="">
      <xdr:nvSpPr>
        <xdr:cNvPr id="141" name="n_2mainValue【道路】&#10;一人当たり延長">
          <a:extLst>
            <a:ext uri="{FF2B5EF4-FFF2-40B4-BE49-F238E27FC236}">
              <a16:creationId xmlns:a16="http://schemas.microsoft.com/office/drawing/2014/main" id="{9FE22630-F46E-46B4-BE8E-999A8307C788}"/>
            </a:ext>
          </a:extLst>
        </xdr:cNvPr>
        <xdr:cNvSpPr txBox="1"/>
      </xdr:nvSpPr>
      <xdr:spPr>
        <a:xfrm>
          <a:off x="7677227" y="660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5930</xdr:rowOff>
    </xdr:from>
    <xdr:ext cx="469744" cy="259045"/>
    <xdr:sp macro="" textlink="">
      <xdr:nvSpPr>
        <xdr:cNvPr id="142" name="n_3mainValue【道路】&#10;一人当たり延長">
          <a:extLst>
            <a:ext uri="{FF2B5EF4-FFF2-40B4-BE49-F238E27FC236}">
              <a16:creationId xmlns:a16="http://schemas.microsoft.com/office/drawing/2014/main" id="{821A800A-71BE-422B-8682-4CF927AED809}"/>
            </a:ext>
          </a:extLst>
        </xdr:cNvPr>
        <xdr:cNvSpPr txBox="1"/>
      </xdr:nvSpPr>
      <xdr:spPr>
        <a:xfrm>
          <a:off x="6864427" y="660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8399</xdr:rowOff>
    </xdr:from>
    <xdr:ext cx="469744" cy="259045"/>
    <xdr:sp macro="" textlink="">
      <xdr:nvSpPr>
        <xdr:cNvPr id="143" name="n_4mainValue【道路】&#10;一人当たり延長">
          <a:extLst>
            <a:ext uri="{FF2B5EF4-FFF2-40B4-BE49-F238E27FC236}">
              <a16:creationId xmlns:a16="http://schemas.microsoft.com/office/drawing/2014/main" id="{AB3082B8-A08C-4709-A887-E31906D2C130}"/>
            </a:ext>
          </a:extLst>
        </xdr:cNvPr>
        <xdr:cNvSpPr txBox="1"/>
      </xdr:nvSpPr>
      <xdr:spPr>
        <a:xfrm>
          <a:off x="6070677" y="66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C2755D5E-60D9-4338-8CAE-ABB79B2B50EE}"/>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544239D7-D00A-4462-AD3B-7FD2A9ECC046}"/>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6FDF1F09-C540-4AE0-8A16-22C3719D49ED}"/>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AB390AD6-B5B9-424B-88AC-71F4683EFDEF}"/>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F99A105A-E381-42CB-8064-DE69B89EB017}"/>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BB2398F6-F4D1-47C5-8750-BFF43750F212}"/>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D5F5E0D2-177B-4145-9CB4-36AA6C4CE52D}"/>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9182F266-9447-458A-86CE-F05B2AE8BCA5}"/>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485A2233-2CCA-4153-BDB4-270F6BD57975}"/>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AD9B111C-8194-4E6C-8B46-B65CF124AEFC}"/>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13047A8F-0CCD-44BD-B8EA-D8A208061E77}"/>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A578BC16-FD76-425D-8F08-2A3970D46651}"/>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80F9EABE-6147-4BF1-B98C-745A25499FCF}"/>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B9976A6B-7EBD-4D0B-A0EF-C00015359BE2}"/>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E894171A-1161-44ED-AC1A-EDA4B3DAEB98}"/>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62519643-645C-4490-B867-EEA90EAB7C8B}"/>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6E242F10-9D6E-46FF-BDE0-6E238DFCC945}"/>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BA684BDA-8883-43F0-A7CF-288AB720D741}"/>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E9129B12-B2F8-4D61-AB7C-732FC534F0A6}"/>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A54ED08B-7121-4BCF-A29B-0D30AB3A79ED}"/>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17332CF9-41C8-4AE7-985F-93F3A7EF5FF8}"/>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7FB3BC31-2291-485F-8ED0-DA9CF7E2385A}"/>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31A02528-07BB-413D-B4AF-D85040DCC19A}"/>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49BAA4B3-184D-4173-990C-C1C6DBB11EAB}"/>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DAB27D77-B9B2-4D95-8A8C-F221C876A513}"/>
            </a:ext>
          </a:extLst>
        </xdr:cNvPr>
        <xdr:cNvCxnSpPr/>
      </xdr:nvCxnSpPr>
      <xdr:spPr>
        <a:xfrm flipV="1">
          <a:off x="4177665" y="9131935"/>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3F7CABD1-6389-4C9F-AECB-1CC9BF2FBF61}"/>
            </a:ext>
          </a:extLst>
        </xdr:cNvPr>
        <xdr:cNvSpPr txBox="1"/>
      </xdr:nvSpPr>
      <xdr:spPr>
        <a:xfrm>
          <a:off x="42164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98BA3930-6557-40FE-A9E3-D7F91665A8C4}"/>
            </a:ext>
          </a:extLst>
        </xdr:cNvPr>
        <xdr:cNvCxnSpPr/>
      </xdr:nvCxnSpPr>
      <xdr:spPr>
        <a:xfrm>
          <a:off x="4108450" y="10429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DE28CBE-736D-42DF-9E7F-4D64E09182DC}"/>
            </a:ext>
          </a:extLst>
        </xdr:cNvPr>
        <xdr:cNvSpPr txBox="1"/>
      </xdr:nvSpPr>
      <xdr:spPr>
        <a:xfrm>
          <a:off x="4216400" y="891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1F14C28C-EDC1-4ECF-98A0-3C27B81F0C88}"/>
            </a:ext>
          </a:extLst>
        </xdr:cNvPr>
        <xdr:cNvCxnSpPr/>
      </xdr:nvCxnSpPr>
      <xdr:spPr>
        <a:xfrm>
          <a:off x="4108450" y="91319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DEEDB8BD-A8A7-48E9-83E1-3F3DC35988FA}"/>
            </a:ext>
          </a:extLst>
        </xdr:cNvPr>
        <xdr:cNvSpPr txBox="1"/>
      </xdr:nvSpPr>
      <xdr:spPr>
        <a:xfrm>
          <a:off x="42164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676A7648-60A4-4D9B-9774-92BEE0D3973B}"/>
            </a:ext>
          </a:extLst>
        </xdr:cNvPr>
        <xdr:cNvSpPr/>
      </xdr:nvSpPr>
      <xdr:spPr>
        <a:xfrm>
          <a:off x="4127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3F9E80D6-7555-4978-8704-367795145AFC}"/>
            </a:ext>
          </a:extLst>
        </xdr:cNvPr>
        <xdr:cNvSpPr/>
      </xdr:nvSpPr>
      <xdr:spPr>
        <a:xfrm>
          <a:off x="3384550" y="9903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036C5A3A-EEC9-4C69-84FF-90BADE59847D}"/>
            </a:ext>
          </a:extLst>
        </xdr:cNvPr>
        <xdr:cNvSpPr/>
      </xdr:nvSpPr>
      <xdr:spPr>
        <a:xfrm>
          <a:off x="2571750" y="9878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B700E83A-CA12-406E-B2A6-CCF52AB362F3}"/>
            </a:ext>
          </a:extLst>
        </xdr:cNvPr>
        <xdr:cNvSpPr/>
      </xdr:nvSpPr>
      <xdr:spPr>
        <a:xfrm>
          <a:off x="1778000" y="9867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1E5A9416-5692-45F9-8B4E-F87AACD970F5}"/>
            </a:ext>
          </a:extLst>
        </xdr:cNvPr>
        <xdr:cNvSpPr/>
      </xdr:nvSpPr>
      <xdr:spPr>
        <a:xfrm>
          <a:off x="984250" y="98405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249A38D-3749-438C-8183-7A1DDD2B5266}"/>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32C9A70-654B-47C7-AD79-311BED5EE564}"/>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436E724-9BD8-4983-A3A8-D4CC93DCDCEB}"/>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D6181BA-6EE0-44A7-B496-859D2AF3610D}"/>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6699BC1-A07C-4174-83D5-0E67361B8DB2}"/>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103505</xdr:rowOff>
    </xdr:from>
    <xdr:to>
      <xdr:col>24</xdr:col>
      <xdr:colOff>114300</xdr:colOff>
      <xdr:row>59</xdr:row>
      <xdr:rowOff>33655</xdr:rowOff>
    </xdr:to>
    <xdr:sp macro="" textlink="">
      <xdr:nvSpPr>
        <xdr:cNvPr id="184" name="楕円 183">
          <a:extLst>
            <a:ext uri="{FF2B5EF4-FFF2-40B4-BE49-F238E27FC236}">
              <a16:creationId xmlns:a16="http://schemas.microsoft.com/office/drawing/2014/main" id="{7F667424-740D-4ACA-9972-6E0522573F27}"/>
            </a:ext>
          </a:extLst>
        </xdr:cNvPr>
        <xdr:cNvSpPr/>
      </xdr:nvSpPr>
      <xdr:spPr>
        <a:xfrm>
          <a:off x="4127500" y="9679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126382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69C40C29-F995-4589-B798-3BC8742B2FD1}"/>
            </a:ext>
          </a:extLst>
        </xdr:cNvPr>
        <xdr:cNvSpPr txBox="1"/>
      </xdr:nvSpPr>
      <xdr:spPr>
        <a:xfrm>
          <a:off x="4216400"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86" name="楕円 185">
          <a:extLst>
            <a:ext uri="{FF2B5EF4-FFF2-40B4-BE49-F238E27FC236}">
              <a16:creationId xmlns:a16="http://schemas.microsoft.com/office/drawing/2014/main" id="{88F32F49-AA4C-4815-91EE-D9D3DA22265C}"/>
            </a:ext>
          </a:extLst>
        </xdr:cNvPr>
        <xdr:cNvSpPr/>
      </xdr:nvSpPr>
      <xdr:spPr>
        <a:xfrm>
          <a:off x="3384550" y="9639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114300</xdr:rowOff>
    </xdr:from>
    <xdr:to>
      <xdr:col>24</xdr:col>
      <xdr:colOff>63500</xdr:colOff>
      <xdr:row>58</xdr:row>
      <xdr:rowOff>154305</xdr:rowOff>
    </xdr:to>
    <xdr:cxnSp macro="">
      <xdr:nvCxnSpPr>
        <xdr:cNvPr id="187" name="直線コネクタ 186">
          <a:extLst>
            <a:ext uri="{FF2B5EF4-FFF2-40B4-BE49-F238E27FC236}">
              <a16:creationId xmlns:a16="http://schemas.microsoft.com/office/drawing/2014/main" id="{C845F2B9-D46E-488E-9BD7-146E5800BFC5}"/>
            </a:ext>
          </a:extLst>
        </xdr:cNvPr>
        <xdr:cNvCxnSpPr/>
      </xdr:nvCxnSpPr>
      <xdr:spPr>
        <a:xfrm>
          <a:off x="3429000" y="9690100"/>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42545</xdr:rowOff>
    </xdr:from>
    <xdr:to>
      <xdr:col>15</xdr:col>
      <xdr:colOff>101600</xdr:colOff>
      <xdr:row>58</xdr:row>
      <xdr:rowOff>144145</xdr:rowOff>
    </xdr:to>
    <xdr:sp macro="" textlink="">
      <xdr:nvSpPr>
        <xdr:cNvPr id="188" name="楕円 187">
          <a:extLst>
            <a:ext uri="{FF2B5EF4-FFF2-40B4-BE49-F238E27FC236}">
              <a16:creationId xmlns:a16="http://schemas.microsoft.com/office/drawing/2014/main" id="{6052D643-1BFE-46F6-B5F6-2A20B48DE02C}"/>
            </a:ext>
          </a:extLst>
        </xdr:cNvPr>
        <xdr:cNvSpPr/>
      </xdr:nvSpPr>
      <xdr:spPr>
        <a:xfrm>
          <a:off x="2571750" y="96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93345</xdr:rowOff>
    </xdr:from>
    <xdr:to>
      <xdr:col>19</xdr:col>
      <xdr:colOff>177800</xdr:colOff>
      <xdr:row>58</xdr:row>
      <xdr:rowOff>114300</xdr:rowOff>
    </xdr:to>
    <xdr:cxnSp macro="">
      <xdr:nvCxnSpPr>
        <xdr:cNvPr id="189" name="直線コネクタ 188">
          <a:extLst>
            <a:ext uri="{FF2B5EF4-FFF2-40B4-BE49-F238E27FC236}">
              <a16:creationId xmlns:a16="http://schemas.microsoft.com/office/drawing/2014/main" id="{0D4C9124-8380-4778-87D0-F8737AF4F107}"/>
            </a:ext>
          </a:extLst>
        </xdr:cNvPr>
        <xdr:cNvCxnSpPr/>
      </xdr:nvCxnSpPr>
      <xdr:spPr>
        <a:xfrm>
          <a:off x="2622550" y="966914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xdr:rowOff>
    </xdr:from>
    <xdr:to>
      <xdr:col>10</xdr:col>
      <xdr:colOff>165100</xdr:colOff>
      <xdr:row>58</xdr:row>
      <xdr:rowOff>117475</xdr:rowOff>
    </xdr:to>
    <xdr:sp macro="" textlink="">
      <xdr:nvSpPr>
        <xdr:cNvPr id="190" name="楕円 189">
          <a:extLst>
            <a:ext uri="{FF2B5EF4-FFF2-40B4-BE49-F238E27FC236}">
              <a16:creationId xmlns:a16="http://schemas.microsoft.com/office/drawing/2014/main" id="{96859FF4-63CF-4544-B5F0-DFE7821F963B}"/>
            </a:ext>
          </a:extLst>
        </xdr:cNvPr>
        <xdr:cNvSpPr/>
      </xdr:nvSpPr>
      <xdr:spPr>
        <a:xfrm>
          <a:off x="1778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66675</xdr:rowOff>
    </xdr:from>
    <xdr:to>
      <xdr:col>15</xdr:col>
      <xdr:colOff>50800</xdr:colOff>
      <xdr:row>58</xdr:row>
      <xdr:rowOff>93345</xdr:rowOff>
    </xdr:to>
    <xdr:cxnSp macro="">
      <xdr:nvCxnSpPr>
        <xdr:cNvPr id="191" name="直線コネクタ 190">
          <a:extLst>
            <a:ext uri="{FF2B5EF4-FFF2-40B4-BE49-F238E27FC236}">
              <a16:creationId xmlns:a16="http://schemas.microsoft.com/office/drawing/2014/main" id="{5540AD9C-7842-4396-B525-993A1F041284}"/>
            </a:ext>
          </a:extLst>
        </xdr:cNvPr>
        <xdr:cNvCxnSpPr/>
      </xdr:nvCxnSpPr>
      <xdr:spPr>
        <a:xfrm>
          <a:off x="1828800" y="9642475"/>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156845</xdr:rowOff>
    </xdr:from>
    <xdr:to>
      <xdr:col>6</xdr:col>
      <xdr:colOff>38100</xdr:colOff>
      <xdr:row>58</xdr:row>
      <xdr:rowOff>86995</xdr:rowOff>
    </xdr:to>
    <xdr:sp macro="" textlink="">
      <xdr:nvSpPr>
        <xdr:cNvPr id="192" name="楕円 191">
          <a:extLst>
            <a:ext uri="{FF2B5EF4-FFF2-40B4-BE49-F238E27FC236}">
              <a16:creationId xmlns:a16="http://schemas.microsoft.com/office/drawing/2014/main" id="{C4550067-7716-49D6-BB60-80336DC6484D}"/>
            </a:ext>
          </a:extLst>
        </xdr:cNvPr>
        <xdr:cNvSpPr/>
      </xdr:nvSpPr>
      <xdr:spPr>
        <a:xfrm>
          <a:off x="984250" y="9567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36195</xdr:rowOff>
    </xdr:from>
    <xdr:to>
      <xdr:col>10</xdr:col>
      <xdr:colOff>114300</xdr:colOff>
      <xdr:row>58</xdr:row>
      <xdr:rowOff>66675</xdr:rowOff>
    </xdr:to>
    <xdr:cxnSp macro="">
      <xdr:nvCxnSpPr>
        <xdr:cNvPr id="193" name="直線コネクタ 192">
          <a:extLst>
            <a:ext uri="{FF2B5EF4-FFF2-40B4-BE49-F238E27FC236}">
              <a16:creationId xmlns:a16="http://schemas.microsoft.com/office/drawing/2014/main" id="{8D9C8140-8BC4-4DF0-9477-DB1A724D3D5C}"/>
            </a:ext>
          </a:extLst>
        </xdr:cNvPr>
        <xdr:cNvCxnSpPr/>
      </xdr:nvCxnSpPr>
      <xdr:spPr>
        <a:xfrm>
          <a:off x="1028700" y="9611995"/>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20F82A32-AACB-4213-8940-EA5A1DCEB7E8}"/>
            </a:ext>
          </a:extLst>
        </xdr:cNvPr>
        <xdr:cNvSpPr txBox="1"/>
      </xdr:nvSpPr>
      <xdr:spPr>
        <a:xfrm>
          <a:off x="3239144"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101AD6E6-1E5C-4CDF-A43B-DAA2B5044175}"/>
            </a:ext>
          </a:extLst>
        </xdr:cNvPr>
        <xdr:cNvSpPr txBox="1"/>
      </xdr:nvSpPr>
      <xdr:spPr>
        <a:xfrm>
          <a:off x="2439044" y="99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E8BA205B-F2C0-40E1-ADED-6EE8D2A0F95D}"/>
            </a:ext>
          </a:extLst>
        </xdr:cNvPr>
        <xdr:cNvSpPr txBox="1"/>
      </xdr:nvSpPr>
      <xdr:spPr>
        <a:xfrm>
          <a:off x="1645294" y="995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F47860AC-80C6-4365-AA1E-606EDC1878D9}"/>
            </a:ext>
          </a:extLst>
        </xdr:cNvPr>
        <xdr:cNvSpPr txBox="1"/>
      </xdr:nvSpPr>
      <xdr:spPr>
        <a:xfrm>
          <a:off x="851544" y="992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B8D3BBCC-84DC-4A22-860A-8753AE75386B}"/>
            </a:ext>
          </a:extLst>
        </xdr:cNvPr>
        <xdr:cNvSpPr txBox="1"/>
      </xdr:nvSpPr>
      <xdr:spPr>
        <a:xfrm>
          <a:off x="32391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9277655B-2540-4559-B5BE-60F8E6A33042}"/>
            </a:ext>
          </a:extLst>
        </xdr:cNvPr>
        <xdr:cNvSpPr txBox="1"/>
      </xdr:nvSpPr>
      <xdr:spPr>
        <a:xfrm>
          <a:off x="2439044" y="9406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134002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ADA3538A-A4C8-4D2F-9F1D-20842702788C}"/>
            </a:ext>
          </a:extLst>
        </xdr:cNvPr>
        <xdr:cNvSpPr txBox="1"/>
      </xdr:nvSpPr>
      <xdr:spPr>
        <a:xfrm>
          <a:off x="1645294" y="937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103522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69B07BA1-8377-4C1C-91F7-9C268F82228B}"/>
            </a:ext>
          </a:extLst>
        </xdr:cNvPr>
        <xdr:cNvSpPr txBox="1"/>
      </xdr:nvSpPr>
      <xdr:spPr>
        <a:xfrm>
          <a:off x="851544" y="9349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A0CC6856-9883-46C8-B493-31841F201C9D}"/>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C95B97F-5793-4FA6-8992-9521C76321B2}"/>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44BC0AB9-5A18-4EC9-8306-339190A7F37E}"/>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9A5CF5A7-6BC8-4F2C-944B-1085A743872B}"/>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D6E380E4-4F13-4026-A9E3-EDEEA46DC90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D7D0EA8-39EB-49A7-9B1A-94802FC29BCB}"/>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661EBA0E-3EEA-4218-9851-0FF05FDCF9C8}"/>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9311E0F1-C9F9-4EF9-8FD0-9F189065FC70}"/>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CF92E0D5-1BB8-44D6-98AB-B1B4EF86D2FD}"/>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81043342-8AE4-42EE-828A-43D4ECE1806A}"/>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57374BCD-BFA7-42C1-B598-5DCB897CAE9D}"/>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8F8F188F-FC06-486C-B6A8-6DB8D3724B1A}"/>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AF45D432-2558-4982-9D96-CF0530DAD730}"/>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533A9677-130D-4725-B15D-5FC0DE89DF77}"/>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3F0F5931-76F3-46EB-9894-E8BDFDEC3FAB}"/>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619A724D-DB9F-4DDF-B08B-A65EA55A0176}"/>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76BF5C7F-9BB8-4F07-9B21-4E4FB563283A}"/>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480D16EE-ACA0-4BC1-B9C3-A3BB5497EE86}"/>
            </a:ext>
          </a:extLst>
        </xdr:cNvPr>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9D19D0C1-2015-48D4-9A27-8795C2C9D5EF}"/>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ABC7ADF4-7ED0-4122-86C6-CD47A2307524}"/>
            </a:ext>
          </a:extLst>
        </xdr:cNvPr>
        <xdr:cNvSpPr txBox="1"/>
      </xdr:nvSpPr>
      <xdr:spPr>
        <a:xfrm>
          <a:off x="5418031" y="9039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CDAE064-8AAA-4CEB-B501-B28B54920F92}"/>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1501A498-25EB-4345-961E-ABE939574931}"/>
            </a:ext>
          </a:extLst>
        </xdr:cNvPr>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B3B9BEBE-4B02-4CC6-98FF-F0D3F85F8DCC}"/>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B63473B8-F6A4-480C-A05D-FAAA78D62518}"/>
            </a:ext>
          </a:extLst>
        </xdr:cNvPr>
        <xdr:cNvCxnSpPr/>
      </xdr:nvCxnSpPr>
      <xdr:spPr>
        <a:xfrm flipV="1">
          <a:off x="9429115" y="9266620"/>
          <a:ext cx="0" cy="137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AE6156DE-4C50-43D2-A1A9-E9A881831A21}"/>
            </a:ext>
          </a:extLst>
        </xdr:cNvPr>
        <xdr:cNvSpPr txBox="1"/>
      </xdr:nvSpPr>
      <xdr:spPr>
        <a:xfrm>
          <a:off x="9467850" y="106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6095E6A2-C02D-4095-B8C0-2A61859367DC}"/>
            </a:ext>
          </a:extLst>
        </xdr:cNvPr>
        <xdr:cNvCxnSpPr/>
      </xdr:nvCxnSpPr>
      <xdr:spPr>
        <a:xfrm>
          <a:off x="9359900" y="10637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6411DC77-F14C-4B96-9FA0-B48FB0E3C29F}"/>
            </a:ext>
          </a:extLst>
        </xdr:cNvPr>
        <xdr:cNvSpPr txBox="1"/>
      </xdr:nvSpPr>
      <xdr:spPr>
        <a:xfrm>
          <a:off x="9467850" y="905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98AA8EBE-A384-46F8-B0DF-D0D91F65921C}"/>
            </a:ext>
          </a:extLst>
        </xdr:cNvPr>
        <xdr:cNvCxnSpPr/>
      </xdr:nvCxnSpPr>
      <xdr:spPr>
        <a:xfrm>
          <a:off x="9359900" y="926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8AF470F-84C7-4A8F-80AF-E2E3B63E33FE}"/>
            </a:ext>
          </a:extLst>
        </xdr:cNvPr>
        <xdr:cNvSpPr txBox="1"/>
      </xdr:nvSpPr>
      <xdr:spPr>
        <a:xfrm>
          <a:off x="9467850" y="1008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8B298D53-BC46-4AA3-96F4-11B449C250B7}"/>
            </a:ext>
          </a:extLst>
        </xdr:cNvPr>
        <xdr:cNvSpPr/>
      </xdr:nvSpPr>
      <xdr:spPr>
        <a:xfrm>
          <a:off x="9398000" y="10232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934AFF1E-5F39-4356-A447-4CCBF8588C45}"/>
            </a:ext>
          </a:extLst>
        </xdr:cNvPr>
        <xdr:cNvSpPr/>
      </xdr:nvSpPr>
      <xdr:spPr>
        <a:xfrm>
          <a:off x="8636000" y="102367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E68345D1-4C3E-4BB8-BC97-D65F55A08AFC}"/>
            </a:ext>
          </a:extLst>
        </xdr:cNvPr>
        <xdr:cNvSpPr/>
      </xdr:nvSpPr>
      <xdr:spPr>
        <a:xfrm>
          <a:off x="7842250" y="102341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EA71A7D7-B4D2-4356-B98F-7AEAED3D6043}"/>
            </a:ext>
          </a:extLst>
        </xdr:cNvPr>
        <xdr:cNvSpPr/>
      </xdr:nvSpPr>
      <xdr:spPr>
        <a:xfrm>
          <a:off x="7029450" y="1024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F77D3939-6BDE-4820-9540-32A57A2D7B15}"/>
            </a:ext>
          </a:extLst>
        </xdr:cNvPr>
        <xdr:cNvSpPr/>
      </xdr:nvSpPr>
      <xdr:spPr>
        <a:xfrm>
          <a:off x="6235700" y="1023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6F428A0-88C1-4848-8ABE-65B238DCB064}"/>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9459780-42E1-40B4-8701-F7181C8ADFE0}"/>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06A325D-12CD-4AE4-AB3A-91A7026E5392}"/>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43529B3-CEBB-4F1D-8DD2-FDEA00D89534}"/>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D8E0A0D-5C5A-4AC7-A9B5-300068074B50}"/>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146265</xdr:rowOff>
    </xdr:from>
    <xdr:to>
      <xdr:col>55</xdr:col>
      <xdr:colOff>50800</xdr:colOff>
      <xdr:row>63</xdr:row>
      <xdr:rowOff>76415</xdr:rowOff>
    </xdr:to>
    <xdr:sp macro="" textlink="">
      <xdr:nvSpPr>
        <xdr:cNvPr id="241" name="楕円 240">
          <a:extLst>
            <a:ext uri="{FF2B5EF4-FFF2-40B4-BE49-F238E27FC236}">
              <a16:creationId xmlns:a16="http://schemas.microsoft.com/office/drawing/2014/main" id="{1AE0C941-0F09-416B-8AF8-A149F5573E26}"/>
            </a:ext>
          </a:extLst>
        </xdr:cNvPr>
        <xdr:cNvSpPr/>
      </xdr:nvSpPr>
      <xdr:spPr>
        <a:xfrm>
          <a:off x="9398000" y="103824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124692</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121A9B51-7117-441D-9EFF-46A7E25FFE6A}"/>
            </a:ext>
          </a:extLst>
        </xdr:cNvPr>
        <xdr:cNvSpPr txBox="1"/>
      </xdr:nvSpPr>
      <xdr:spPr>
        <a:xfrm>
          <a:off x="9467850" y="1036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151888</xdr:rowOff>
    </xdr:from>
    <xdr:to>
      <xdr:col>50</xdr:col>
      <xdr:colOff>165100</xdr:colOff>
      <xdr:row>63</xdr:row>
      <xdr:rowOff>82038</xdr:rowOff>
    </xdr:to>
    <xdr:sp macro="" textlink="">
      <xdr:nvSpPr>
        <xdr:cNvPr id="243" name="楕円 242">
          <a:extLst>
            <a:ext uri="{FF2B5EF4-FFF2-40B4-BE49-F238E27FC236}">
              <a16:creationId xmlns:a16="http://schemas.microsoft.com/office/drawing/2014/main" id="{A72A069F-FE2F-4012-8804-953628C77451}"/>
            </a:ext>
          </a:extLst>
        </xdr:cNvPr>
        <xdr:cNvSpPr/>
      </xdr:nvSpPr>
      <xdr:spPr>
        <a:xfrm>
          <a:off x="8636000" y="10388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25615</xdr:rowOff>
    </xdr:from>
    <xdr:to>
      <xdr:col>55</xdr:col>
      <xdr:colOff>0</xdr:colOff>
      <xdr:row>63</xdr:row>
      <xdr:rowOff>31238</xdr:rowOff>
    </xdr:to>
    <xdr:cxnSp macro="">
      <xdr:nvCxnSpPr>
        <xdr:cNvPr id="244" name="直線コネクタ 243">
          <a:extLst>
            <a:ext uri="{FF2B5EF4-FFF2-40B4-BE49-F238E27FC236}">
              <a16:creationId xmlns:a16="http://schemas.microsoft.com/office/drawing/2014/main" id="{FFAE7880-B6DC-4765-BF6C-93A848938A47}"/>
            </a:ext>
          </a:extLst>
        </xdr:cNvPr>
        <xdr:cNvCxnSpPr/>
      </xdr:nvCxnSpPr>
      <xdr:spPr>
        <a:xfrm flipV="1">
          <a:off x="8686800" y="10426915"/>
          <a:ext cx="74295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155549</xdr:rowOff>
    </xdr:from>
    <xdr:to>
      <xdr:col>46</xdr:col>
      <xdr:colOff>38100</xdr:colOff>
      <xdr:row>63</xdr:row>
      <xdr:rowOff>85699</xdr:rowOff>
    </xdr:to>
    <xdr:sp macro="" textlink="">
      <xdr:nvSpPr>
        <xdr:cNvPr id="245" name="楕円 244">
          <a:extLst>
            <a:ext uri="{FF2B5EF4-FFF2-40B4-BE49-F238E27FC236}">
              <a16:creationId xmlns:a16="http://schemas.microsoft.com/office/drawing/2014/main" id="{1F02717D-3AE5-43F1-AEB2-9F7503E43301}"/>
            </a:ext>
          </a:extLst>
        </xdr:cNvPr>
        <xdr:cNvSpPr/>
      </xdr:nvSpPr>
      <xdr:spPr>
        <a:xfrm>
          <a:off x="7842250" y="103917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31238</xdr:rowOff>
    </xdr:from>
    <xdr:to>
      <xdr:col>50</xdr:col>
      <xdr:colOff>114300</xdr:colOff>
      <xdr:row>63</xdr:row>
      <xdr:rowOff>34899</xdr:rowOff>
    </xdr:to>
    <xdr:cxnSp macro="">
      <xdr:nvCxnSpPr>
        <xdr:cNvPr id="246" name="直線コネクタ 245">
          <a:extLst>
            <a:ext uri="{FF2B5EF4-FFF2-40B4-BE49-F238E27FC236}">
              <a16:creationId xmlns:a16="http://schemas.microsoft.com/office/drawing/2014/main" id="{A5570A6F-F835-4A37-8326-7FAA3B00EDA5}"/>
            </a:ext>
          </a:extLst>
        </xdr:cNvPr>
        <xdr:cNvCxnSpPr/>
      </xdr:nvCxnSpPr>
      <xdr:spPr>
        <a:xfrm flipV="1">
          <a:off x="7886700" y="10432538"/>
          <a:ext cx="8001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157154</xdr:rowOff>
    </xdr:from>
    <xdr:to>
      <xdr:col>41</xdr:col>
      <xdr:colOff>101600</xdr:colOff>
      <xdr:row>63</xdr:row>
      <xdr:rowOff>87304</xdr:rowOff>
    </xdr:to>
    <xdr:sp macro="" textlink="">
      <xdr:nvSpPr>
        <xdr:cNvPr id="247" name="楕円 246">
          <a:extLst>
            <a:ext uri="{FF2B5EF4-FFF2-40B4-BE49-F238E27FC236}">
              <a16:creationId xmlns:a16="http://schemas.microsoft.com/office/drawing/2014/main" id="{713D520A-CADD-4A72-AE26-F59EEB8FF3A5}"/>
            </a:ext>
          </a:extLst>
        </xdr:cNvPr>
        <xdr:cNvSpPr/>
      </xdr:nvSpPr>
      <xdr:spPr>
        <a:xfrm>
          <a:off x="7029450" y="10393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34899</xdr:rowOff>
    </xdr:from>
    <xdr:to>
      <xdr:col>45</xdr:col>
      <xdr:colOff>177800</xdr:colOff>
      <xdr:row>63</xdr:row>
      <xdr:rowOff>36504</xdr:rowOff>
    </xdr:to>
    <xdr:cxnSp macro="">
      <xdr:nvCxnSpPr>
        <xdr:cNvPr id="248" name="直線コネクタ 247">
          <a:extLst>
            <a:ext uri="{FF2B5EF4-FFF2-40B4-BE49-F238E27FC236}">
              <a16:creationId xmlns:a16="http://schemas.microsoft.com/office/drawing/2014/main" id="{640D20BC-1486-4DA8-9785-9E770F8975CA}"/>
            </a:ext>
          </a:extLst>
        </xdr:cNvPr>
        <xdr:cNvCxnSpPr/>
      </xdr:nvCxnSpPr>
      <xdr:spPr>
        <a:xfrm flipV="1">
          <a:off x="7080250" y="10436199"/>
          <a:ext cx="80645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158228</xdr:rowOff>
    </xdr:from>
    <xdr:to>
      <xdr:col>36</xdr:col>
      <xdr:colOff>165100</xdr:colOff>
      <xdr:row>63</xdr:row>
      <xdr:rowOff>88378</xdr:rowOff>
    </xdr:to>
    <xdr:sp macro="" textlink="">
      <xdr:nvSpPr>
        <xdr:cNvPr id="249" name="楕円 248">
          <a:extLst>
            <a:ext uri="{FF2B5EF4-FFF2-40B4-BE49-F238E27FC236}">
              <a16:creationId xmlns:a16="http://schemas.microsoft.com/office/drawing/2014/main" id="{AE738DA8-C54B-41D2-B729-AB6F17082428}"/>
            </a:ext>
          </a:extLst>
        </xdr:cNvPr>
        <xdr:cNvSpPr/>
      </xdr:nvSpPr>
      <xdr:spPr>
        <a:xfrm>
          <a:off x="6235700" y="103944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36504</xdr:rowOff>
    </xdr:from>
    <xdr:to>
      <xdr:col>41</xdr:col>
      <xdr:colOff>50800</xdr:colOff>
      <xdr:row>63</xdr:row>
      <xdr:rowOff>37578</xdr:rowOff>
    </xdr:to>
    <xdr:cxnSp macro="">
      <xdr:nvCxnSpPr>
        <xdr:cNvPr id="250" name="直線コネクタ 249">
          <a:extLst>
            <a:ext uri="{FF2B5EF4-FFF2-40B4-BE49-F238E27FC236}">
              <a16:creationId xmlns:a16="http://schemas.microsoft.com/office/drawing/2014/main" id="{02B3DB91-0C1F-403E-A766-2F163F3A459D}"/>
            </a:ext>
          </a:extLst>
        </xdr:cNvPr>
        <xdr:cNvCxnSpPr/>
      </xdr:nvCxnSpPr>
      <xdr:spPr>
        <a:xfrm flipV="1">
          <a:off x="6286500" y="10437804"/>
          <a:ext cx="79375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26C4A847-6C51-4996-A2D6-FF8749FACB08}"/>
            </a:ext>
          </a:extLst>
        </xdr:cNvPr>
        <xdr:cNvSpPr txBox="1"/>
      </xdr:nvSpPr>
      <xdr:spPr>
        <a:xfrm>
          <a:off x="8425961" y="1001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7C0EB3FE-0786-42E4-AE1A-5A989A6D4573}"/>
            </a:ext>
          </a:extLst>
        </xdr:cNvPr>
        <xdr:cNvSpPr txBox="1"/>
      </xdr:nvSpPr>
      <xdr:spPr>
        <a:xfrm>
          <a:off x="7644911" y="1002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EC700BE1-75B0-49A6-9D08-9F4DA6EEB61A}"/>
            </a:ext>
          </a:extLst>
        </xdr:cNvPr>
        <xdr:cNvSpPr txBox="1"/>
      </xdr:nvSpPr>
      <xdr:spPr>
        <a:xfrm>
          <a:off x="6851161" y="1002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7C5310AD-7E43-469F-9AA3-878C24754AD1}"/>
            </a:ext>
          </a:extLst>
        </xdr:cNvPr>
        <xdr:cNvSpPr txBox="1"/>
      </xdr:nvSpPr>
      <xdr:spPr>
        <a:xfrm>
          <a:off x="6038361" y="1002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73165</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8C0DADE0-8F7E-45D1-AEC5-B03F6CE14A0E}"/>
            </a:ext>
          </a:extLst>
        </xdr:cNvPr>
        <xdr:cNvSpPr txBox="1"/>
      </xdr:nvSpPr>
      <xdr:spPr>
        <a:xfrm>
          <a:off x="8425961" y="10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76826</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28827CF9-CDED-4ACA-A7F0-B28EBEAA19E9}"/>
            </a:ext>
          </a:extLst>
        </xdr:cNvPr>
        <xdr:cNvSpPr txBox="1"/>
      </xdr:nvSpPr>
      <xdr:spPr>
        <a:xfrm>
          <a:off x="7644911" y="1047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78431</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C9847F3A-66D8-48B1-B9C8-CF322BE4A59D}"/>
            </a:ext>
          </a:extLst>
        </xdr:cNvPr>
        <xdr:cNvSpPr txBox="1"/>
      </xdr:nvSpPr>
      <xdr:spPr>
        <a:xfrm>
          <a:off x="6851161" y="1047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79505</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E5A91D5-A995-4B2C-B7D4-26A4ED21F3B5}"/>
            </a:ext>
          </a:extLst>
        </xdr:cNvPr>
        <xdr:cNvSpPr txBox="1"/>
      </xdr:nvSpPr>
      <xdr:spPr>
        <a:xfrm>
          <a:off x="6038361" y="1048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AA5C4B3-23E3-468A-966C-370AFE9EA3EE}"/>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CFE08E2-E868-410E-926E-DA859691213F}"/>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5D0BDA5E-A9C1-4983-8650-BE052F4898CA}"/>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777F674-BC40-4507-8E60-74EFABB6BBF1}"/>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5035E2B3-4624-40FC-92C2-3BA71414F194}"/>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3E767B1-5245-4B66-9E2F-719661B23FB8}"/>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A1A192D-5F97-44FA-8337-7AC1F9AD27EA}"/>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7624A60-1C3D-45B3-8E76-74936DFAC4A9}"/>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CF0358C-20D7-4E85-9253-0B37AFFC9380}"/>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3D08A8C-1D3F-4EEF-92B5-3E5334E1A206}"/>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2AEA7621-94AC-4A25-A0AC-6418F70F3E8D}"/>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A683103C-64C7-4A8A-B9A3-C6CE817BC20D}"/>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65A3A78B-BFD9-47D7-BEC1-C0CADEFED664}"/>
            </a:ext>
          </a:extLst>
        </xdr:cNvPr>
        <xdr:cNvSpPr txBox="1"/>
      </xdr:nvSpPr>
      <xdr:spPr>
        <a:xfrm>
          <a:off x="339891" y="142251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90D54795-B4B0-435E-854B-3B0893E96CA8}"/>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9B15F387-EAD4-47EC-A138-1E892AA1936B}"/>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3AF641F4-D09C-4436-88D3-60DA85AE0AD0}"/>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ED03DD38-BB30-4C1C-BA9C-7E7017FE2542}"/>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77E6251-AF7D-4DBE-A8F1-0CB28A5EF296}"/>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CCED2737-6775-4A19-80E8-0D4016156439}"/>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E6E4F7F4-BFC5-4790-9450-E8CE5A84283C}"/>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7EB673C7-9ABA-48BA-821F-14414672D0D8}"/>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82C8CF76-53FD-4572-82EB-5AEB25718C65}"/>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5AF2F488-4954-492D-88E3-8BEFA3B5F5B2}"/>
            </a:ext>
          </a:extLst>
        </xdr:cNvPr>
        <xdr:cNvSpPr txBox="1"/>
      </xdr:nvSpPr>
      <xdr:spPr>
        <a:xfrm>
          <a:off x="339891" y="126557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D5782ED1-4A5D-4103-83E6-DEA571DA850D}"/>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5735260E-286B-4300-BC94-9958F339F9C2}"/>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1EF5E946-722A-4C70-B956-977858CC21B2}"/>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595A3D59-B4CA-4BC6-ADC2-01B9D9A4F304}"/>
            </a:ext>
          </a:extLst>
        </xdr:cNvPr>
        <xdr:cNvCxnSpPr/>
      </xdr:nvCxnSpPr>
      <xdr:spPr>
        <a:xfrm flipV="1">
          <a:off x="4177665" y="12840607"/>
          <a:ext cx="0" cy="1330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40677DEE-6BF9-40CC-B61D-7F1CBAF85DB4}"/>
            </a:ext>
          </a:extLst>
        </xdr:cNvPr>
        <xdr:cNvSpPr txBox="1"/>
      </xdr:nvSpPr>
      <xdr:spPr>
        <a:xfrm>
          <a:off x="4216400" y="1417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72B0DDFE-AC0C-46D7-90A7-6DC4998E1145}"/>
            </a:ext>
          </a:extLst>
        </xdr:cNvPr>
        <xdr:cNvCxnSpPr/>
      </xdr:nvCxnSpPr>
      <xdr:spPr>
        <a:xfrm>
          <a:off x="4108450" y="14171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8D0828C3-5436-434B-BD83-ABEF44C73FA4}"/>
            </a:ext>
          </a:extLst>
        </xdr:cNvPr>
        <xdr:cNvSpPr txBox="1"/>
      </xdr:nvSpPr>
      <xdr:spPr>
        <a:xfrm>
          <a:off x="4216400" y="12622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3A38B623-EC63-4399-9D78-551CFA9A2DC8}"/>
            </a:ext>
          </a:extLst>
        </xdr:cNvPr>
        <xdr:cNvCxnSpPr/>
      </xdr:nvCxnSpPr>
      <xdr:spPr>
        <a:xfrm>
          <a:off x="4108450" y="12840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4F67E299-21FB-405D-8D61-15F4D6A6A00F}"/>
            </a:ext>
          </a:extLst>
        </xdr:cNvPr>
        <xdr:cNvSpPr txBox="1"/>
      </xdr:nvSpPr>
      <xdr:spPr>
        <a:xfrm>
          <a:off x="4216400" y="13628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2189F6D2-64AC-49ED-BF6D-BE1A41C4EFAD}"/>
            </a:ext>
          </a:extLst>
        </xdr:cNvPr>
        <xdr:cNvSpPr/>
      </xdr:nvSpPr>
      <xdr:spPr>
        <a:xfrm>
          <a:off x="4127500" y="13649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5B9DE63C-85A5-4970-B884-C36A26F9D718}"/>
            </a:ext>
          </a:extLst>
        </xdr:cNvPr>
        <xdr:cNvSpPr/>
      </xdr:nvSpPr>
      <xdr:spPr>
        <a:xfrm>
          <a:off x="3384550" y="13613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2FCC410E-7EFC-467C-8167-39EBA56D8D12}"/>
            </a:ext>
          </a:extLst>
        </xdr:cNvPr>
        <xdr:cNvSpPr/>
      </xdr:nvSpPr>
      <xdr:spPr>
        <a:xfrm>
          <a:off x="2571750" y="1357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652A0713-1033-4E26-B631-69F047D93496}"/>
            </a:ext>
          </a:extLst>
        </xdr:cNvPr>
        <xdr:cNvSpPr/>
      </xdr:nvSpPr>
      <xdr:spPr>
        <a:xfrm>
          <a:off x="1778000" y="1354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E73502E4-3DB9-45D1-B4E6-D0D6E1D1F573}"/>
            </a:ext>
          </a:extLst>
        </xdr:cNvPr>
        <xdr:cNvSpPr/>
      </xdr:nvSpPr>
      <xdr:spPr>
        <a:xfrm>
          <a:off x="984250" y="135155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67F3BBE-A27A-4421-A56C-8D617C381C7C}"/>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852B3CD-B212-48B3-A2DC-38D0E1945257}"/>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C311B4F-EFED-43B4-9898-A6B31AD82C5C}"/>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095ACE5-040E-4D26-980B-AC955CAF4D1E}"/>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45C2B8D-95F0-4B1D-A0FA-68F525DA3947}"/>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301" name="楕円 300">
          <a:extLst>
            <a:ext uri="{FF2B5EF4-FFF2-40B4-BE49-F238E27FC236}">
              <a16:creationId xmlns:a16="http://schemas.microsoft.com/office/drawing/2014/main" id="{53564E72-BB41-48F8-907D-0BA35A347546}"/>
            </a:ext>
          </a:extLst>
        </xdr:cNvPr>
        <xdr:cNvSpPr/>
      </xdr:nvSpPr>
      <xdr:spPr>
        <a:xfrm>
          <a:off x="4127500" y="13463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5998D6D9-FF34-4255-831C-E95A332A6733}"/>
            </a:ext>
          </a:extLst>
        </xdr:cNvPr>
        <xdr:cNvSpPr txBox="1"/>
      </xdr:nvSpPr>
      <xdr:spPr>
        <a:xfrm>
          <a:off x="4216400" y="1332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34652</xdr:rowOff>
    </xdr:from>
    <xdr:to>
      <xdr:col>20</xdr:col>
      <xdr:colOff>38100</xdr:colOff>
      <xdr:row>81</xdr:row>
      <xdr:rowOff>136252</xdr:rowOff>
    </xdr:to>
    <xdr:sp macro="" textlink="">
      <xdr:nvSpPr>
        <xdr:cNvPr id="303" name="楕円 302">
          <a:extLst>
            <a:ext uri="{FF2B5EF4-FFF2-40B4-BE49-F238E27FC236}">
              <a16:creationId xmlns:a16="http://schemas.microsoft.com/office/drawing/2014/main" id="{1EE03220-F86D-438F-AB37-5327DC2208C6}"/>
            </a:ext>
          </a:extLst>
        </xdr:cNvPr>
        <xdr:cNvSpPr/>
      </xdr:nvSpPr>
      <xdr:spPr>
        <a:xfrm>
          <a:off x="3384550" y="134077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85452</xdr:rowOff>
    </xdr:from>
    <xdr:to>
      <xdr:col>24</xdr:col>
      <xdr:colOff>63500</xdr:colOff>
      <xdr:row>81</xdr:row>
      <xdr:rowOff>140970</xdr:rowOff>
    </xdr:to>
    <xdr:cxnSp macro="">
      <xdr:nvCxnSpPr>
        <xdr:cNvPr id="304" name="直線コネクタ 303">
          <a:extLst>
            <a:ext uri="{FF2B5EF4-FFF2-40B4-BE49-F238E27FC236}">
              <a16:creationId xmlns:a16="http://schemas.microsoft.com/office/drawing/2014/main" id="{33CDF499-2773-4893-96EF-180CCDF0F435}"/>
            </a:ext>
          </a:extLst>
        </xdr:cNvPr>
        <xdr:cNvCxnSpPr/>
      </xdr:nvCxnSpPr>
      <xdr:spPr>
        <a:xfrm>
          <a:off x="3429000" y="13458552"/>
          <a:ext cx="7493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160382</xdr:rowOff>
    </xdr:from>
    <xdr:to>
      <xdr:col>15</xdr:col>
      <xdr:colOff>101600</xdr:colOff>
      <xdr:row>81</xdr:row>
      <xdr:rowOff>90532</xdr:rowOff>
    </xdr:to>
    <xdr:sp macro="" textlink="">
      <xdr:nvSpPr>
        <xdr:cNvPr id="305" name="楕円 304">
          <a:extLst>
            <a:ext uri="{FF2B5EF4-FFF2-40B4-BE49-F238E27FC236}">
              <a16:creationId xmlns:a16="http://schemas.microsoft.com/office/drawing/2014/main" id="{F2455045-1EEF-416E-9DD2-322AF10E94F9}"/>
            </a:ext>
          </a:extLst>
        </xdr:cNvPr>
        <xdr:cNvSpPr/>
      </xdr:nvSpPr>
      <xdr:spPr>
        <a:xfrm>
          <a:off x="2571750" y="13368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39732</xdr:rowOff>
    </xdr:from>
    <xdr:to>
      <xdr:col>19</xdr:col>
      <xdr:colOff>177800</xdr:colOff>
      <xdr:row>81</xdr:row>
      <xdr:rowOff>85452</xdr:rowOff>
    </xdr:to>
    <xdr:cxnSp macro="">
      <xdr:nvCxnSpPr>
        <xdr:cNvPr id="306" name="直線コネクタ 305">
          <a:extLst>
            <a:ext uri="{FF2B5EF4-FFF2-40B4-BE49-F238E27FC236}">
              <a16:creationId xmlns:a16="http://schemas.microsoft.com/office/drawing/2014/main" id="{977EEC53-E524-4CC3-B28B-B9AD2C5743D2}"/>
            </a:ext>
          </a:extLst>
        </xdr:cNvPr>
        <xdr:cNvCxnSpPr/>
      </xdr:nvCxnSpPr>
      <xdr:spPr>
        <a:xfrm>
          <a:off x="2622550" y="13412832"/>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307" name="楕円 306">
          <a:extLst>
            <a:ext uri="{FF2B5EF4-FFF2-40B4-BE49-F238E27FC236}">
              <a16:creationId xmlns:a16="http://schemas.microsoft.com/office/drawing/2014/main" id="{7EF36F5A-9938-4200-AB86-E0EFF2011AB1}"/>
            </a:ext>
          </a:extLst>
        </xdr:cNvPr>
        <xdr:cNvSpPr/>
      </xdr:nvSpPr>
      <xdr:spPr>
        <a:xfrm>
          <a:off x="1778000" y="13309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81</xdr:row>
      <xdr:rowOff>39732</xdr:rowOff>
    </xdr:to>
    <xdr:cxnSp macro="">
      <xdr:nvCxnSpPr>
        <xdr:cNvPr id="308" name="直線コネクタ 307">
          <a:extLst>
            <a:ext uri="{FF2B5EF4-FFF2-40B4-BE49-F238E27FC236}">
              <a16:creationId xmlns:a16="http://schemas.microsoft.com/office/drawing/2014/main" id="{43826EF4-A73C-4405-AA2C-39A5DCBC1217}"/>
            </a:ext>
          </a:extLst>
        </xdr:cNvPr>
        <xdr:cNvCxnSpPr/>
      </xdr:nvCxnSpPr>
      <xdr:spPr>
        <a:xfrm>
          <a:off x="1828800" y="13360400"/>
          <a:ext cx="79375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42818</xdr:rowOff>
    </xdr:from>
    <xdr:to>
      <xdr:col>6</xdr:col>
      <xdr:colOff>38100</xdr:colOff>
      <xdr:row>80</xdr:row>
      <xdr:rowOff>144418</xdr:rowOff>
    </xdr:to>
    <xdr:sp macro="" textlink="">
      <xdr:nvSpPr>
        <xdr:cNvPr id="309" name="楕円 308">
          <a:extLst>
            <a:ext uri="{FF2B5EF4-FFF2-40B4-BE49-F238E27FC236}">
              <a16:creationId xmlns:a16="http://schemas.microsoft.com/office/drawing/2014/main" id="{F37F42C3-0532-439F-B31F-4BF658E15433}"/>
            </a:ext>
          </a:extLst>
        </xdr:cNvPr>
        <xdr:cNvSpPr/>
      </xdr:nvSpPr>
      <xdr:spPr>
        <a:xfrm>
          <a:off x="984250" y="132508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93618</xdr:rowOff>
    </xdr:from>
    <xdr:to>
      <xdr:col>10</xdr:col>
      <xdr:colOff>114300</xdr:colOff>
      <xdr:row>80</xdr:row>
      <xdr:rowOff>152400</xdr:rowOff>
    </xdr:to>
    <xdr:cxnSp macro="">
      <xdr:nvCxnSpPr>
        <xdr:cNvPr id="310" name="直線コネクタ 309">
          <a:extLst>
            <a:ext uri="{FF2B5EF4-FFF2-40B4-BE49-F238E27FC236}">
              <a16:creationId xmlns:a16="http://schemas.microsoft.com/office/drawing/2014/main" id="{188CC0DA-FFFE-4F35-8262-27703DCAC9DF}"/>
            </a:ext>
          </a:extLst>
        </xdr:cNvPr>
        <xdr:cNvCxnSpPr/>
      </xdr:nvCxnSpPr>
      <xdr:spPr>
        <a:xfrm>
          <a:off x="1028700" y="13301618"/>
          <a:ext cx="8001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767233E1-536C-4D57-BEBE-E9C7B78F445B}"/>
            </a:ext>
          </a:extLst>
        </xdr:cNvPr>
        <xdr:cNvSpPr txBox="1"/>
      </xdr:nvSpPr>
      <xdr:spPr>
        <a:xfrm>
          <a:off x="3239144" y="13706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64B67877-BDAD-4485-8DDC-197B9E7F13FA}"/>
            </a:ext>
          </a:extLst>
        </xdr:cNvPr>
        <xdr:cNvSpPr txBox="1"/>
      </xdr:nvSpPr>
      <xdr:spPr>
        <a:xfrm>
          <a:off x="2439044" y="13670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829C5107-DFF8-4A2A-83D7-E005C73A0E3C}"/>
            </a:ext>
          </a:extLst>
        </xdr:cNvPr>
        <xdr:cNvSpPr txBox="1"/>
      </xdr:nvSpPr>
      <xdr:spPr>
        <a:xfrm>
          <a:off x="1645294" y="13637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19619ABD-945E-4931-92BE-382FCDE39A7A}"/>
            </a:ext>
          </a:extLst>
        </xdr:cNvPr>
        <xdr:cNvSpPr txBox="1"/>
      </xdr:nvSpPr>
      <xdr:spPr>
        <a:xfrm>
          <a:off x="851544" y="1360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152779</xdr:rowOff>
    </xdr:from>
    <xdr:ext cx="405111" cy="259045"/>
    <xdr:sp macro="" textlink="">
      <xdr:nvSpPr>
        <xdr:cNvPr id="315" name="n_1mainValue【公営住宅】&#10;有形固定資産減価償却率">
          <a:extLst>
            <a:ext uri="{FF2B5EF4-FFF2-40B4-BE49-F238E27FC236}">
              <a16:creationId xmlns:a16="http://schemas.microsoft.com/office/drawing/2014/main" id="{58C39418-E1CB-42ED-A376-713F0C1CAFB3}"/>
            </a:ext>
          </a:extLst>
        </xdr:cNvPr>
        <xdr:cNvSpPr txBox="1"/>
      </xdr:nvSpPr>
      <xdr:spPr>
        <a:xfrm>
          <a:off x="3239144" y="1319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107059</xdr:rowOff>
    </xdr:from>
    <xdr:ext cx="405111" cy="259045"/>
    <xdr:sp macro="" textlink="">
      <xdr:nvSpPr>
        <xdr:cNvPr id="316" name="n_2mainValue【公営住宅】&#10;有形固定資産減価償却率">
          <a:extLst>
            <a:ext uri="{FF2B5EF4-FFF2-40B4-BE49-F238E27FC236}">
              <a16:creationId xmlns:a16="http://schemas.microsoft.com/office/drawing/2014/main" id="{09582065-F468-4E86-BC0E-8C0453B5D7FD}"/>
            </a:ext>
          </a:extLst>
        </xdr:cNvPr>
        <xdr:cNvSpPr txBox="1"/>
      </xdr:nvSpPr>
      <xdr:spPr>
        <a:xfrm>
          <a:off x="2439044" y="13149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317" name="n_3mainValue【公営住宅】&#10;有形固定資産減価償却率">
          <a:extLst>
            <a:ext uri="{FF2B5EF4-FFF2-40B4-BE49-F238E27FC236}">
              <a16:creationId xmlns:a16="http://schemas.microsoft.com/office/drawing/2014/main" id="{2E762A00-1BD8-421A-996E-0C4C5DCC429C}"/>
            </a:ext>
          </a:extLst>
        </xdr:cNvPr>
        <xdr:cNvSpPr txBox="1"/>
      </xdr:nvSpPr>
      <xdr:spPr>
        <a:xfrm>
          <a:off x="1645294"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318" name="n_4mainValue【公営住宅】&#10;有形固定資産減価償却率">
          <a:extLst>
            <a:ext uri="{FF2B5EF4-FFF2-40B4-BE49-F238E27FC236}">
              <a16:creationId xmlns:a16="http://schemas.microsoft.com/office/drawing/2014/main" id="{E55BA43B-8841-4EFB-B2D9-652C0F23D67A}"/>
            </a:ext>
          </a:extLst>
        </xdr:cNvPr>
        <xdr:cNvSpPr txBox="1"/>
      </xdr:nvSpPr>
      <xdr:spPr>
        <a:xfrm>
          <a:off x="851544" y="1303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AF58C5F9-F409-41E9-BDDC-1FE46E3284BB}"/>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1F9B4F5C-2092-4DF3-BB40-1991022A0006}"/>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DFE7CFF9-61FD-4487-B06B-F48F8D6EEBDF}"/>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4FC47751-60E1-42A9-9795-FC4795CAAE68}"/>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AD2D57E8-E8D1-4656-85E3-8057D9FA704E}"/>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F6664BC2-3F5B-4A87-8AA6-44456BD62B70}"/>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27BB992C-BCC5-49F3-8E15-081B77B12B6F}"/>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F321530C-EC1D-4154-AAA2-C4D68E6E372C}"/>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577CE6FB-962C-48A9-B286-FD3870F99367}"/>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77BE61-4737-457B-9568-C3098FA048B6}"/>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C66AFA21-8E96-4A07-88CC-23C5B04746DF}"/>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772265CE-8123-41F1-BBDA-A1BBFA1E3F19}"/>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2BC673ED-374C-4E08-BFA9-B4E6E4F94481}"/>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D96CAFF5-B7F2-4C10-A004-7E41FE2E208C}"/>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4D71DF0E-06FB-4CC4-A0B2-AFD97F6880D5}"/>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A280339-E80A-4037-9F39-15A75E73E464}"/>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76604DFC-2510-4C37-B423-B402008EC946}"/>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F8E43B98-D0AA-43EB-B3CF-4F90452D4002}"/>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98EBC1FB-84A4-4B34-BEDA-3E479EA5BC01}"/>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977C57FF-1FFC-4524-9B79-719A206F1D54}"/>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E9CFFA3-9802-434E-A6DD-3EAF29FC1D11}"/>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6FD70408-A21E-4A9C-ADDD-FFAE79AAFFBD}"/>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8F2CFA91-6AC1-4EA1-B630-82222045A4C7}"/>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3D41B4B1-3E35-4561-B965-C0EB052BCFC8}"/>
            </a:ext>
          </a:extLst>
        </xdr:cNvPr>
        <xdr:cNvCxnSpPr/>
      </xdr:nvCxnSpPr>
      <xdr:spPr>
        <a:xfrm flipV="1">
          <a:off x="9429115" y="12980670"/>
          <a:ext cx="0" cy="132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BFB74F23-CE90-45A5-9496-3F2D859B8CAB}"/>
            </a:ext>
          </a:extLst>
        </xdr:cNvPr>
        <xdr:cNvSpPr txBox="1"/>
      </xdr:nvSpPr>
      <xdr:spPr>
        <a:xfrm>
          <a:off x="9467850"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23550D84-B77F-4BD7-B1E8-94D7D15873D1}"/>
            </a:ext>
          </a:extLst>
        </xdr:cNvPr>
        <xdr:cNvCxnSpPr/>
      </xdr:nvCxnSpPr>
      <xdr:spPr>
        <a:xfrm>
          <a:off x="9359900" y="14309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630AC315-58C2-4452-858D-74B67B2E6FB8}"/>
            </a:ext>
          </a:extLst>
        </xdr:cNvPr>
        <xdr:cNvSpPr txBox="1"/>
      </xdr:nvSpPr>
      <xdr:spPr>
        <a:xfrm>
          <a:off x="9467850" y="1276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0A91C8E1-77C5-4CD3-9D9B-F79390701018}"/>
            </a:ext>
          </a:extLst>
        </xdr:cNvPr>
        <xdr:cNvCxnSpPr/>
      </xdr:nvCxnSpPr>
      <xdr:spPr>
        <a:xfrm>
          <a:off x="9359900" y="12980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F589FF31-D9B5-42D9-AEA9-B85D89D48D80}"/>
            </a:ext>
          </a:extLst>
        </xdr:cNvPr>
        <xdr:cNvSpPr txBox="1"/>
      </xdr:nvSpPr>
      <xdr:spPr>
        <a:xfrm>
          <a:off x="9467850" y="1362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1817BC0F-B9C8-481B-A135-4DD3463C5769}"/>
            </a:ext>
          </a:extLst>
        </xdr:cNvPr>
        <xdr:cNvSpPr/>
      </xdr:nvSpPr>
      <xdr:spPr>
        <a:xfrm>
          <a:off x="9398000" y="137622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FE2C2F8F-E729-486A-A27B-1031B18E768F}"/>
            </a:ext>
          </a:extLst>
        </xdr:cNvPr>
        <xdr:cNvSpPr/>
      </xdr:nvSpPr>
      <xdr:spPr>
        <a:xfrm>
          <a:off x="8636000" y="137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D9AF714D-F66E-469F-B091-3CB947EE68DD}"/>
            </a:ext>
          </a:extLst>
        </xdr:cNvPr>
        <xdr:cNvSpPr/>
      </xdr:nvSpPr>
      <xdr:spPr>
        <a:xfrm>
          <a:off x="7842250" y="137660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2FF8FA3A-619A-4380-B23F-4631B763B280}"/>
            </a:ext>
          </a:extLst>
        </xdr:cNvPr>
        <xdr:cNvSpPr/>
      </xdr:nvSpPr>
      <xdr:spPr>
        <a:xfrm>
          <a:off x="7029450" y="137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8101EF98-8BC6-4BCA-92D8-423183520535}"/>
            </a:ext>
          </a:extLst>
        </xdr:cNvPr>
        <xdr:cNvSpPr/>
      </xdr:nvSpPr>
      <xdr:spPr>
        <a:xfrm>
          <a:off x="6235700" y="1375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60508FF-E4DA-4230-A580-98949ABC84C4}"/>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0DA5376-13AC-436B-B3FA-3C678215E25C}"/>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0D09763-A67B-4BD7-B3F4-FE142944C728}"/>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D67B3E0-DF07-41F6-82FB-ECE17F5E4639}"/>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DA229B1-8CB1-47DC-9866-19DD039A68EB}"/>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119887</xdr:rowOff>
    </xdr:from>
    <xdr:to>
      <xdr:col>55</xdr:col>
      <xdr:colOff>50800</xdr:colOff>
      <xdr:row>84</xdr:row>
      <xdr:rowOff>50037</xdr:rowOff>
    </xdr:to>
    <xdr:sp macro="" textlink="">
      <xdr:nvSpPr>
        <xdr:cNvPr id="358" name="楕円 357">
          <a:extLst>
            <a:ext uri="{FF2B5EF4-FFF2-40B4-BE49-F238E27FC236}">
              <a16:creationId xmlns:a16="http://schemas.microsoft.com/office/drawing/2014/main" id="{DBD2474E-E6A9-4ECF-9D5A-DA529BD3582A}"/>
            </a:ext>
          </a:extLst>
        </xdr:cNvPr>
        <xdr:cNvSpPr/>
      </xdr:nvSpPr>
      <xdr:spPr>
        <a:xfrm>
          <a:off x="9398000" y="138231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98314</xdr:rowOff>
    </xdr:from>
    <xdr:ext cx="469744" cy="259045"/>
    <xdr:sp macro="" textlink="">
      <xdr:nvSpPr>
        <xdr:cNvPr id="359" name="【公営住宅】&#10;一人当たり面積該当値テキスト">
          <a:extLst>
            <a:ext uri="{FF2B5EF4-FFF2-40B4-BE49-F238E27FC236}">
              <a16:creationId xmlns:a16="http://schemas.microsoft.com/office/drawing/2014/main" id="{001E4222-F6E9-480C-A10C-CEE0B023F99E}"/>
            </a:ext>
          </a:extLst>
        </xdr:cNvPr>
        <xdr:cNvSpPr txBox="1"/>
      </xdr:nvSpPr>
      <xdr:spPr>
        <a:xfrm>
          <a:off x="9467850" y="138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119126</xdr:rowOff>
    </xdr:from>
    <xdr:to>
      <xdr:col>50</xdr:col>
      <xdr:colOff>165100</xdr:colOff>
      <xdr:row>84</xdr:row>
      <xdr:rowOff>49276</xdr:rowOff>
    </xdr:to>
    <xdr:sp macro="" textlink="">
      <xdr:nvSpPr>
        <xdr:cNvPr id="360" name="楕円 359">
          <a:extLst>
            <a:ext uri="{FF2B5EF4-FFF2-40B4-BE49-F238E27FC236}">
              <a16:creationId xmlns:a16="http://schemas.microsoft.com/office/drawing/2014/main" id="{6E40CB1F-599E-4AE2-A71E-1A6CC55F3D79}"/>
            </a:ext>
          </a:extLst>
        </xdr:cNvPr>
        <xdr:cNvSpPr/>
      </xdr:nvSpPr>
      <xdr:spPr>
        <a:xfrm>
          <a:off x="8636000" y="138224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169926</xdr:rowOff>
    </xdr:from>
    <xdr:to>
      <xdr:col>55</xdr:col>
      <xdr:colOff>0</xdr:colOff>
      <xdr:row>83</xdr:row>
      <xdr:rowOff>170687</xdr:rowOff>
    </xdr:to>
    <xdr:cxnSp macro="">
      <xdr:nvCxnSpPr>
        <xdr:cNvPr id="361" name="直線コネクタ 360">
          <a:extLst>
            <a:ext uri="{FF2B5EF4-FFF2-40B4-BE49-F238E27FC236}">
              <a16:creationId xmlns:a16="http://schemas.microsoft.com/office/drawing/2014/main" id="{5EEC3881-AC75-42B6-BA2B-62D40546A778}"/>
            </a:ext>
          </a:extLst>
        </xdr:cNvPr>
        <xdr:cNvCxnSpPr/>
      </xdr:nvCxnSpPr>
      <xdr:spPr>
        <a:xfrm>
          <a:off x="8686800" y="13866876"/>
          <a:ext cx="74295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62" name="楕円 361">
          <a:extLst>
            <a:ext uri="{FF2B5EF4-FFF2-40B4-BE49-F238E27FC236}">
              <a16:creationId xmlns:a16="http://schemas.microsoft.com/office/drawing/2014/main" id="{F0EDFF65-FD95-4CF4-988E-6A23E038BDAB}"/>
            </a:ext>
          </a:extLst>
        </xdr:cNvPr>
        <xdr:cNvSpPr/>
      </xdr:nvSpPr>
      <xdr:spPr>
        <a:xfrm>
          <a:off x="7842250" y="138209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168402</xdr:rowOff>
    </xdr:from>
    <xdr:to>
      <xdr:col>50</xdr:col>
      <xdr:colOff>114300</xdr:colOff>
      <xdr:row>83</xdr:row>
      <xdr:rowOff>169926</xdr:rowOff>
    </xdr:to>
    <xdr:cxnSp macro="">
      <xdr:nvCxnSpPr>
        <xdr:cNvPr id="363" name="直線コネクタ 362">
          <a:extLst>
            <a:ext uri="{FF2B5EF4-FFF2-40B4-BE49-F238E27FC236}">
              <a16:creationId xmlns:a16="http://schemas.microsoft.com/office/drawing/2014/main" id="{7921A7B1-B646-43D1-BBDC-4E59AEB8DAFD}"/>
            </a:ext>
          </a:extLst>
        </xdr:cNvPr>
        <xdr:cNvCxnSpPr/>
      </xdr:nvCxnSpPr>
      <xdr:spPr>
        <a:xfrm>
          <a:off x="7886700" y="13865352"/>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119126</xdr:rowOff>
    </xdr:from>
    <xdr:to>
      <xdr:col>41</xdr:col>
      <xdr:colOff>101600</xdr:colOff>
      <xdr:row>84</xdr:row>
      <xdr:rowOff>49276</xdr:rowOff>
    </xdr:to>
    <xdr:sp macro="" textlink="">
      <xdr:nvSpPr>
        <xdr:cNvPr id="364" name="楕円 363">
          <a:extLst>
            <a:ext uri="{FF2B5EF4-FFF2-40B4-BE49-F238E27FC236}">
              <a16:creationId xmlns:a16="http://schemas.microsoft.com/office/drawing/2014/main" id="{8EC6DA15-B8B3-442D-8C2C-1EE78C280F49}"/>
            </a:ext>
          </a:extLst>
        </xdr:cNvPr>
        <xdr:cNvSpPr/>
      </xdr:nvSpPr>
      <xdr:spPr>
        <a:xfrm>
          <a:off x="7029450" y="138224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168402</xdr:rowOff>
    </xdr:from>
    <xdr:to>
      <xdr:col>45</xdr:col>
      <xdr:colOff>177800</xdr:colOff>
      <xdr:row>83</xdr:row>
      <xdr:rowOff>169926</xdr:rowOff>
    </xdr:to>
    <xdr:cxnSp macro="">
      <xdr:nvCxnSpPr>
        <xdr:cNvPr id="365" name="直線コネクタ 364">
          <a:extLst>
            <a:ext uri="{FF2B5EF4-FFF2-40B4-BE49-F238E27FC236}">
              <a16:creationId xmlns:a16="http://schemas.microsoft.com/office/drawing/2014/main" id="{A46B07E6-B8A3-46E9-808F-E44315CBAF77}"/>
            </a:ext>
          </a:extLst>
        </xdr:cNvPr>
        <xdr:cNvCxnSpPr/>
      </xdr:nvCxnSpPr>
      <xdr:spPr>
        <a:xfrm flipV="1">
          <a:off x="7080250" y="13865352"/>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122937</xdr:rowOff>
    </xdr:from>
    <xdr:to>
      <xdr:col>36</xdr:col>
      <xdr:colOff>165100</xdr:colOff>
      <xdr:row>84</xdr:row>
      <xdr:rowOff>53087</xdr:rowOff>
    </xdr:to>
    <xdr:sp macro="" textlink="">
      <xdr:nvSpPr>
        <xdr:cNvPr id="366" name="楕円 365">
          <a:extLst>
            <a:ext uri="{FF2B5EF4-FFF2-40B4-BE49-F238E27FC236}">
              <a16:creationId xmlns:a16="http://schemas.microsoft.com/office/drawing/2014/main" id="{F860CC06-FF04-4D08-88F3-FB2F4436ADB2}"/>
            </a:ext>
          </a:extLst>
        </xdr:cNvPr>
        <xdr:cNvSpPr/>
      </xdr:nvSpPr>
      <xdr:spPr>
        <a:xfrm>
          <a:off x="6235700" y="138262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169926</xdr:rowOff>
    </xdr:from>
    <xdr:to>
      <xdr:col>41</xdr:col>
      <xdr:colOff>50800</xdr:colOff>
      <xdr:row>84</xdr:row>
      <xdr:rowOff>2287</xdr:rowOff>
    </xdr:to>
    <xdr:cxnSp macro="">
      <xdr:nvCxnSpPr>
        <xdr:cNvPr id="367" name="直線コネクタ 366">
          <a:extLst>
            <a:ext uri="{FF2B5EF4-FFF2-40B4-BE49-F238E27FC236}">
              <a16:creationId xmlns:a16="http://schemas.microsoft.com/office/drawing/2014/main" id="{6179F7A7-56A9-4BD9-9E83-0891D888CF42}"/>
            </a:ext>
          </a:extLst>
        </xdr:cNvPr>
        <xdr:cNvCxnSpPr/>
      </xdr:nvCxnSpPr>
      <xdr:spPr>
        <a:xfrm flipV="1">
          <a:off x="6286500" y="13866876"/>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6C89B0B7-C8C4-4F5E-B1D9-01ADE8315422}"/>
            </a:ext>
          </a:extLst>
        </xdr:cNvPr>
        <xdr:cNvSpPr txBox="1"/>
      </xdr:nvSpPr>
      <xdr:spPr>
        <a:xfrm>
          <a:off x="8458277" y="135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32836797-B63E-470C-BF39-B3C6532B1A0A}"/>
            </a:ext>
          </a:extLst>
        </xdr:cNvPr>
        <xdr:cNvSpPr txBox="1"/>
      </xdr:nvSpPr>
      <xdr:spPr>
        <a:xfrm>
          <a:off x="7677227" y="1354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CD279DCF-7F04-4243-A8DE-21BF530B8CE0}"/>
            </a:ext>
          </a:extLst>
        </xdr:cNvPr>
        <xdr:cNvSpPr txBox="1"/>
      </xdr:nvSpPr>
      <xdr:spPr>
        <a:xfrm>
          <a:off x="6864427" y="135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3FCC094A-57F1-40E6-B998-04A76674145E}"/>
            </a:ext>
          </a:extLst>
        </xdr:cNvPr>
        <xdr:cNvSpPr txBox="1"/>
      </xdr:nvSpPr>
      <xdr:spPr>
        <a:xfrm>
          <a:off x="6070677"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40403</xdr:rowOff>
    </xdr:from>
    <xdr:ext cx="469744" cy="259045"/>
    <xdr:sp macro="" textlink="">
      <xdr:nvSpPr>
        <xdr:cNvPr id="372" name="n_1mainValue【公営住宅】&#10;一人当たり面積">
          <a:extLst>
            <a:ext uri="{FF2B5EF4-FFF2-40B4-BE49-F238E27FC236}">
              <a16:creationId xmlns:a16="http://schemas.microsoft.com/office/drawing/2014/main" id="{60DC991D-A7B7-4697-85DD-8A14EB82BD19}"/>
            </a:ext>
          </a:extLst>
        </xdr:cNvPr>
        <xdr:cNvSpPr txBox="1"/>
      </xdr:nvSpPr>
      <xdr:spPr>
        <a:xfrm>
          <a:off x="8458277" y="1390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38879</xdr:rowOff>
    </xdr:from>
    <xdr:ext cx="469744" cy="259045"/>
    <xdr:sp macro="" textlink="">
      <xdr:nvSpPr>
        <xdr:cNvPr id="373" name="n_2mainValue【公営住宅】&#10;一人当たり面積">
          <a:extLst>
            <a:ext uri="{FF2B5EF4-FFF2-40B4-BE49-F238E27FC236}">
              <a16:creationId xmlns:a16="http://schemas.microsoft.com/office/drawing/2014/main" id="{E20846D8-0B3B-443E-A74B-3C6EFB44CC46}"/>
            </a:ext>
          </a:extLst>
        </xdr:cNvPr>
        <xdr:cNvSpPr txBox="1"/>
      </xdr:nvSpPr>
      <xdr:spPr>
        <a:xfrm>
          <a:off x="7677227" y="1390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40403</xdr:rowOff>
    </xdr:from>
    <xdr:ext cx="469744" cy="259045"/>
    <xdr:sp macro="" textlink="">
      <xdr:nvSpPr>
        <xdr:cNvPr id="374" name="n_3mainValue【公営住宅】&#10;一人当たり面積">
          <a:extLst>
            <a:ext uri="{FF2B5EF4-FFF2-40B4-BE49-F238E27FC236}">
              <a16:creationId xmlns:a16="http://schemas.microsoft.com/office/drawing/2014/main" id="{4C09D60A-7F33-40A6-A3F5-8BE6F193F835}"/>
            </a:ext>
          </a:extLst>
        </xdr:cNvPr>
        <xdr:cNvSpPr txBox="1"/>
      </xdr:nvSpPr>
      <xdr:spPr>
        <a:xfrm>
          <a:off x="6864427" y="1390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44214</xdr:rowOff>
    </xdr:from>
    <xdr:ext cx="469744" cy="259045"/>
    <xdr:sp macro="" textlink="">
      <xdr:nvSpPr>
        <xdr:cNvPr id="375" name="n_4mainValue【公営住宅】&#10;一人当たり面積">
          <a:extLst>
            <a:ext uri="{FF2B5EF4-FFF2-40B4-BE49-F238E27FC236}">
              <a16:creationId xmlns:a16="http://schemas.microsoft.com/office/drawing/2014/main" id="{DCB9E516-443B-4312-BF59-D63BEA022322}"/>
            </a:ext>
          </a:extLst>
        </xdr:cNvPr>
        <xdr:cNvSpPr txBox="1"/>
      </xdr:nvSpPr>
      <xdr:spPr>
        <a:xfrm>
          <a:off x="6070677" y="1391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E42DF1E5-E14A-48D4-8D21-0821C79BD63C}"/>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66C08C37-92FB-4BFB-9B17-3ED36D7E3B85}"/>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FAC0864F-2055-4EFD-8CBA-477F31B3EBA1}"/>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D9585B3-3D9B-4E31-BE97-0BD986207131}"/>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6D334EA-125A-4F79-9E36-70958C6198FC}"/>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8E1B416-5A74-4CAE-B619-FB93C2615933}"/>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9C53E283-669B-4A94-8621-EBB41637D88A}"/>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78AD6E6-0BB6-416A-AFF1-0E3B63D710E1}"/>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E648B052-796B-4813-96E2-334187C44914}"/>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6C586985-664B-44DA-BD14-38885436F709}"/>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F1CC9C5B-5032-4CCE-B68D-372CEF09C54D}"/>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179790BA-6DA8-4157-B4F6-1C7B3D651EA6}"/>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E3D2A3E4-4B34-4E13-BE2A-299C371AA9D4}"/>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D57495FF-970C-42F4-A216-B979F5F4C14E}"/>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2D3317B9-CBFA-4D78-AD43-B8651F7EBEC7}"/>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62F5B273-7E15-4237-BB7A-415C3FE5E5A6}"/>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58283ABA-5003-4FA0-BBC1-0F75BAFC6EB4}"/>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72CD7B2D-F645-4A3E-AB63-36EC77B5D819}"/>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F1F6C35A-8339-449F-9F5A-92F7C279EEA5}"/>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200C96CE-D87B-4B27-A464-58DDF8751B11}"/>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63FE7FC9-42DB-42B1-9641-30CA573E755B}"/>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51AFB5E7-54DB-4B32-87F0-88CCA4F754D8}"/>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1F754044-E1EA-4792-AC71-711728BFB1A1}"/>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C529E6D-3500-463C-8B85-F8F993FA3FD0}"/>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AFD93F52-145C-4CA1-A37B-17DCBC815562}"/>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3F1D565E-67AC-4099-9365-A942916D782D}"/>
            </a:ext>
          </a:extLst>
        </xdr:cNvPr>
        <xdr:cNvCxnSpPr/>
      </xdr:nvCxnSpPr>
      <xdr:spPr>
        <a:xfrm flipV="1">
          <a:off x="4177665" y="16507642"/>
          <a:ext cx="0" cy="151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A291F690-A15B-4222-BCC8-F0135F7C18BE}"/>
            </a:ext>
          </a:extLst>
        </xdr:cNvPr>
        <xdr:cNvSpPr txBox="1"/>
      </xdr:nvSpPr>
      <xdr:spPr>
        <a:xfrm>
          <a:off x="4216400" y="1802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41D24B74-F5F3-4B83-AFE8-EFAFA442B936}"/>
            </a:ext>
          </a:extLst>
        </xdr:cNvPr>
        <xdr:cNvCxnSpPr/>
      </xdr:nvCxnSpPr>
      <xdr:spPr>
        <a:xfrm>
          <a:off x="4108450" y="180247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9B496B88-A392-4D95-94F8-EB5BFC980F80}"/>
            </a:ext>
          </a:extLst>
        </xdr:cNvPr>
        <xdr:cNvSpPr txBox="1"/>
      </xdr:nvSpPr>
      <xdr:spPr>
        <a:xfrm>
          <a:off x="4216400" y="162892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BC4AB22D-DADD-4354-9804-F970EC1D5C8F}"/>
            </a:ext>
          </a:extLst>
        </xdr:cNvPr>
        <xdr:cNvCxnSpPr/>
      </xdr:nvCxnSpPr>
      <xdr:spPr>
        <a:xfrm>
          <a:off x="4108450" y="165076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A5785A84-3AEC-457F-877E-F03068E0B7BB}"/>
            </a:ext>
          </a:extLst>
        </xdr:cNvPr>
        <xdr:cNvSpPr txBox="1"/>
      </xdr:nvSpPr>
      <xdr:spPr>
        <a:xfrm>
          <a:off x="4216400" y="17509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C3951D4E-5AEB-4864-8819-5CEDC64A658A}"/>
            </a:ext>
          </a:extLst>
        </xdr:cNvPr>
        <xdr:cNvSpPr/>
      </xdr:nvSpPr>
      <xdr:spPr>
        <a:xfrm>
          <a:off x="4127500" y="1753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20698BE3-3EA1-477E-9D03-EE1866736F92}"/>
            </a:ext>
          </a:extLst>
        </xdr:cNvPr>
        <xdr:cNvSpPr/>
      </xdr:nvSpPr>
      <xdr:spPr>
        <a:xfrm>
          <a:off x="3384550" y="17537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AA271BC3-7395-4AA2-B8F4-D63C8198F00D}"/>
            </a:ext>
          </a:extLst>
        </xdr:cNvPr>
        <xdr:cNvSpPr/>
      </xdr:nvSpPr>
      <xdr:spPr>
        <a:xfrm>
          <a:off x="2571750" y="175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CDFD5699-87A0-4B75-89DF-E9D3E91F8F05}"/>
            </a:ext>
          </a:extLst>
        </xdr:cNvPr>
        <xdr:cNvSpPr/>
      </xdr:nvSpPr>
      <xdr:spPr>
        <a:xfrm>
          <a:off x="1778000" y="1749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BCD21C3B-1BC7-4D2F-A2F6-2CD866F9D3A8}"/>
            </a:ext>
          </a:extLst>
        </xdr:cNvPr>
        <xdr:cNvSpPr/>
      </xdr:nvSpPr>
      <xdr:spPr>
        <a:xfrm>
          <a:off x="984250" y="174915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492584B-0488-4001-A184-1AC760EF9672}"/>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274B87B-FEAD-4511-AF6F-B9A2BDD372DB}"/>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D4D4AF4-8AA8-4837-AB01-3D9E11D1D2D3}"/>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2D865E0-D9B8-47EB-A374-B8FC060DDA6F}"/>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F6D6745-842F-42D6-9DDE-E02E08D234B8}"/>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7" name="楕円 416">
          <a:extLst>
            <a:ext uri="{FF2B5EF4-FFF2-40B4-BE49-F238E27FC236}">
              <a16:creationId xmlns:a16="http://schemas.microsoft.com/office/drawing/2014/main" id="{7D81B36A-8F0A-4195-91AB-1086DB1DA98E}"/>
            </a:ext>
          </a:extLst>
        </xdr:cNvPr>
        <xdr:cNvSpPr/>
      </xdr:nvSpPr>
      <xdr:spPr>
        <a:xfrm>
          <a:off x="4127500" y="17418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105427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F926ACB7-DAA9-4D36-80FE-CC3F3F3610C1}"/>
            </a:ext>
          </a:extLst>
        </xdr:cNvPr>
        <xdr:cNvSpPr txBox="1"/>
      </xdr:nvSpPr>
      <xdr:spPr>
        <a:xfrm>
          <a:off x="4216400" y="1727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61323</xdr:rowOff>
    </xdr:from>
    <xdr:to>
      <xdr:col>20</xdr:col>
      <xdr:colOff>38100</xdr:colOff>
      <xdr:row>105</xdr:row>
      <xdr:rowOff>162923</xdr:rowOff>
    </xdr:to>
    <xdr:sp macro="" textlink="">
      <xdr:nvSpPr>
        <xdr:cNvPr id="419" name="楕円 418">
          <a:extLst>
            <a:ext uri="{FF2B5EF4-FFF2-40B4-BE49-F238E27FC236}">
              <a16:creationId xmlns:a16="http://schemas.microsoft.com/office/drawing/2014/main" id="{F3A55AFD-871E-4DC9-B712-0A624C88A664}"/>
            </a:ext>
          </a:extLst>
        </xdr:cNvPr>
        <xdr:cNvSpPr/>
      </xdr:nvSpPr>
      <xdr:spPr>
        <a:xfrm>
          <a:off x="3384550" y="173968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112123</xdr:rowOff>
    </xdr:from>
    <xdr:to>
      <xdr:col>24</xdr:col>
      <xdr:colOff>63500</xdr:colOff>
      <xdr:row>105</xdr:row>
      <xdr:rowOff>133350</xdr:rowOff>
    </xdr:to>
    <xdr:cxnSp macro="">
      <xdr:nvCxnSpPr>
        <xdr:cNvPr id="420" name="直線コネクタ 419">
          <a:extLst>
            <a:ext uri="{FF2B5EF4-FFF2-40B4-BE49-F238E27FC236}">
              <a16:creationId xmlns:a16="http://schemas.microsoft.com/office/drawing/2014/main" id="{898711A4-32C9-461B-873A-8AC29EF4B207}"/>
            </a:ext>
          </a:extLst>
        </xdr:cNvPr>
        <xdr:cNvCxnSpPr/>
      </xdr:nvCxnSpPr>
      <xdr:spPr>
        <a:xfrm>
          <a:off x="3429000" y="17447623"/>
          <a:ext cx="7493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38463</xdr:rowOff>
    </xdr:from>
    <xdr:to>
      <xdr:col>15</xdr:col>
      <xdr:colOff>101600</xdr:colOff>
      <xdr:row>105</xdr:row>
      <xdr:rowOff>140063</xdr:rowOff>
    </xdr:to>
    <xdr:sp macro="" textlink="">
      <xdr:nvSpPr>
        <xdr:cNvPr id="421" name="楕円 420">
          <a:extLst>
            <a:ext uri="{FF2B5EF4-FFF2-40B4-BE49-F238E27FC236}">
              <a16:creationId xmlns:a16="http://schemas.microsoft.com/office/drawing/2014/main" id="{27F55008-4276-481A-ABA3-85353977CBAC}"/>
            </a:ext>
          </a:extLst>
        </xdr:cNvPr>
        <xdr:cNvSpPr/>
      </xdr:nvSpPr>
      <xdr:spPr>
        <a:xfrm>
          <a:off x="2571750" y="173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89263</xdr:rowOff>
    </xdr:from>
    <xdr:to>
      <xdr:col>19</xdr:col>
      <xdr:colOff>177800</xdr:colOff>
      <xdr:row>105</xdr:row>
      <xdr:rowOff>112123</xdr:rowOff>
    </xdr:to>
    <xdr:cxnSp macro="">
      <xdr:nvCxnSpPr>
        <xdr:cNvPr id="422" name="直線コネクタ 421">
          <a:extLst>
            <a:ext uri="{FF2B5EF4-FFF2-40B4-BE49-F238E27FC236}">
              <a16:creationId xmlns:a16="http://schemas.microsoft.com/office/drawing/2014/main" id="{B23A9EAD-A4FD-4D50-B93C-652D27056131}"/>
            </a:ext>
          </a:extLst>
        </xdr:cNvPr>
        <xdr:cNvCxnSpPr/>
      </xdr:nvCxnSpPr>
      <xdr:spPr>
        <a:xfrm>
          <a:off x="2622550" y="17424763"/>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38463</xdr:rowOff>
    </xdr:from>
    <xdr:to>
      <xdr:col>10</xdr:col>
      <xdr:colOff>165100</xdr:colOff>
      <xdr:row>105</xdr:row>
      <xdr:rowOff>140063</xdr:rowOff>
    </xdr:to>
    <xdr:sp macro="" textlink="">
      <xdr:nvSpPr>
        <xdr:cNvPr id="423" name="楕円 422">
          <a:extLst>
            <a:ext uri="{FF2B5EF4-FFF2-40B4-BE49-F238E27FC236}">
              <a16:creationId xmlns:a16="http://schemas.microsoft.com/office/drawing/2014/main" id="{4B45918D-EF9F-4CEC-98B2-6B666077184F}"/>
            </a:ext>
          </a:extLst>
        </xdr:cNvPr>
        <xdr:cNvSpPr/>
      </xdr:nvSpPr>
      <xdr:spPr>
        <a:xfrm>
          <a:off x="1778000" y="173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89263</xdr:rowOff>
    </xdr:from>
    <xdr:to>
      <xdr:col>15</xdr:col>
      <xdr:colOff>50800</xdr:colOff>
      <xdr:row>105</xdr:row>
      <xdr:rowOff>89263</xdr:rowOff>
    </xdr:to>
    <xdr:cxnSp macro="">
      <xdr:nvCxnSpPr>
        <xdr:cNvPr id="424" name="直線コネクタ 423">
          <a:extLst>
            <a:ext uri="{FF2B5EF4-FFF2-40B4-BE49-F238E27FC236}">
              <a16:creationId xmlns:a16="http://schemas.microsoft.com/office/drawing/2014/main" id="{29DDE2CD-15CF-4F98-8869-FFB24F9290CF}"/>
            </a:ext>
          </a:extLst>
        </xdr:cNvPr>
        <xdr:cNvCxnSpPr/>
      </xdr:nvCxnSpPr>
      <xdr:spPr>
        <a:xfrm>
          <a:off x="1828800" y="1742476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17236</xdr:rowOff>
    </xdr:from>
    <xdr:to>
      <xdr:col>6</xdr:col>
      <xdr:colOff>38100</xdr:colOff>
      <xdr:row>105</xdr:row>
      <xdr:rowOff>118836</xdr:rowOff>
    </xdr:to>
    <xdr:sp macro="" textlink="">
      <xdr:nvSpPr>
        <xdr:cNvPr id="425" name="楕円 424">
          <a:extLst>
            <a:ext uri="{FF2B5EF4-FFF2-40B4-BE49-F238E27FC236}">
              <a16:creationId xmlns:a16="http://schemas.microsoft.com/office/drawing/2014/main" id="{FA20738B-C4CC-4FE5-BF1E-52A753D3B959}"/>
            </a:ext>
          </a:extLst>
        </xdr:cNvPr>
        <xdr:cNvSpPr/>
      </xdr:nvSpPr>
      <xdr:spPr>
        <a:xfrm>
          <a:off x="984250" y="17352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68036</xdr:rowOff>
    </xdr:from>
    <xdr:to>
      <xdr:col>10</xdr:col>
      <xdr:colOff>114300</xdr:colOff>
      <xdr:row>105</xdr:row>
      <xdr:rowOff>89263</xdr:rowOff>
    </xdr:to>
    <xdr:cxnSp macro="">
      <xdr:nvCxnSpPr>
        <xdr:cNvPr id="426" name="直線コネクタ 425">
          <a:extLst>
            <a:ext uri="{FF2B5EF4-FFF2-40B4-BE49-F238E27FC236}">
              <a16:creationId xmlns:a16="http://schemas.microsoft.com/office/drawing/2014/main" id="{CEF1A280-80CC-4D59-B2B5-D8825BEFE6DC}"/>
            </a:ext>
          </a:extLst>
        </xdr:cNvPr>
        <xdr:cNvCxnSpPr/>
      </xdr:nvCxnSpPr>
      <xdr:spPr>
        <a:xfrm>
          <a:off x="1028700" y="17403536"/>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a:extLst>
            <a:ext uri="{FF2B5EF4-FFF2-40B4-BE49-F238E27FC236}">
              <a16:creationId xmlns:a16="http://schemas.microsoft.com/office/drawing/2014/main" id="{9C973610-4950-4A39-B523-59A8072500D6}"/>
            </a:ext>
          </a:extLst>
        </xdr:cNvPr>
        <xdr:cNvSpPr txBox="1"/>
      </xdr:nvSpPr>
      <xdr:spPr>
        <a:xfrm>
          <a:off x="32391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a:extLst>
            <a:ext uri="{FF2B5EF4-FFF2-40B4-BE49-F238E27FC236}">
              <a16:creationId xmlns:a16="http://schemas.microsoft.com/office/drawing/2014/main" id="{9812E589-37DC-4EEF-8256-7599FBDD2157}"/>
            </a:ext>
          </a:extLst>
        </xdr:cNvPr>
        <xdr:cNvSpPr txBox="1"/>
      </xdr:nvSpPr>
      <xdr:spPr>
        <a:xfrm>
          <a:off x="2439044" y="17612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a:extLst>
            <a:ext uri="{FF2B5EF4-FFF2-40B4-BE49-F238E27FC236}">
              <a16:creationId xmlns:a16="http://schemas.microsoft.com/office/drawing/2014/main" id="{B402FC4A-18B4-4C8C-8CF7-2077803A4BCE}"/>
            </a:ext>
          </a:extLst>
        </xdr:cNvPr>
        <xdr:cNvSpPr txBox="1"/>
      </xdr:nvSpPr>
      <xdr:spPr>
        <a:xfrm>
          <a:off x="1645294" y="1759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a:extLst>
            <a:ext uri="{FF2B5EF4-FFF2-40B4-BE49-F238E27FC236}">
              <a16:creationId xmlns:a16="http://schemas.microsoft.com/office/drawing/2014/main" id="{45B2768A-A4EB-406F-A145-F60209137260}"/>
            </a:ext>
          </a:extLst>
        </xdr:cNvPr>
        <xdr:cNvSpPr txBox="1"/>
      </xdr:nvSpPr>
      <xdr:spPr>
        <a:xfrm>
          <a:off x="851544" y="17577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8000</xdr:rowOff>
    </xdr:from>
    <xdr:ext cx="405111" cy="259045"/>
    <xdr:sp macro="" textlink="">
      <xdr:nvSpPr>
        <xdr:cNvPr id="431" name="n_1mainValue【港湾・漁港】&#10;有形固定資産減価償却率">
          <a:extLst>
            <a:ext uri="{FF2B5EF4-FFF2-40B4-BE49-F238E27FC236}">
              <a16:creationId xmlns:a16="http://schemas.microsoft.com/office/drawing/2014/main" id="{3770FB2F-EA0A-43DD-843C-36D583354B4F}"/>
            </a:ext>
          </a:extLst>
        </xdr:cNvPr>
        <xdr:cNvSpPr txBox="1"/>
      </xdr:nvSpPr>
      <xdr:spPr>
        <a:xfrm>
          <a:off x="3239144" y="17178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156590</xdr:rowOff>
    </xdr:from>
    <xdr:ext cx="405111" cy="259045"/>
    <xdr:sp macro="" textlink="">
      <xdr:nvSpPr>
        <xdr:cNvPr id="432" name="n_2mainValue【港湾・漁港】&#10;有形固定資産減価償却率">
          <a:extLst>
            <a:ext uri="{FF2B5EF4-FFF2-40B4-BE49-F238E27FC236}">
              <a16:creationId xmlns:a16="http://schemas.microsoft.com/office/drawing/2014/main" id="{ACD36C6E-12A6-4460-AB21-63BF7179DBF3}"/>
            </a:ext>
          </a:extLst>
        </xdr:cNvPr>
        <xdr:cNvSpPr txBox="1"/>
      </xdr:nvSpPr>
      <xdr:spPr>
        <a:xfrm>
          <a:off x="2439044" y="17161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156590</xdr:rowOff>
    </xdr:from>
    <xdr:ext cx="405111" cy="259045"/>
    <xdr:sp macro="" textlink="">
      <xdr:nvSpPr>
        <xdr:cNvPr id="433" name="n_3mainValue【港湾・漁港】&#10;有形固定資産減価償却率">
          <a:extLst>
            <a:ext uri="{FF2B5EF4-FFF2-40B4-BE49-F238E27FC236}">
              <a16:creationId xmlns:a16="http://schemas.microsoft.com/office/drawing/2014/main" id="{1E8D4472-06F7-4EA0-AF12-4EE58A4F4511}"/>
            </a:ext>
          </a:extLst>
        </xdr:cNvPr>
        <xdr:cNvSpPr txBox="1"/>
      </xdr:nvSpPr>
      <xdr:spPr>
        <a:xfrm>
          <a:off x="1645294" y="17161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135363</xdr:rowOff>
    </xdr:from>
    <xdr:ext cx="405111" cy="259045"/>
    <xdr:sp macro="" textlink="">
      <xdr:nvSpPr>
        <xdr:cNvPr id="434" name="n_4mainValue【港湾・漁港】&#10;有形固定資産減価償却率">
          <a:extLst>
            <a:ext uri="{FF2B5EF4-FFF2-40B4-BE49-F238E27FC236}">
              <a16:creationId xmlns:a16="http://schemas.microsoft.com/office/drawing/2014/main" id="{FCE37EF5-95E7-4B27-B699-24F988E995B1}"/>
            </a:ext>
          </a:extLst>
        </xdr:cNvPr>
        <xdr:cNvSpPr txBox="1"/>
      </xdr:nvSpPr>
      <xdr:spPr>
        <a:xfrm>
          <a:off x="851544" y="1714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4BCCBFC0-8D1B-4D46-BB67-0977149B12ED}"/>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6E3DA30-408B-48EA-80B1-39793B118484}"/>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4FB2302-570F-480F-B7B8-D3ADD527DD6D}"/>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AC5A174A-D3C9-4E9C-91F1-30CD7D13D474}"/>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D87A775C-0613-4A43-982F-CEED9E9F5EC2}"/>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CC1B57EE-954F-46A5-B509-5E7071C556D5}"/>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F6853FB6-C268-46E4-BE7E-3E4FDC9A5B6A}"/>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BC622E44-256B-4487-88FC-C58E87EBEF45}"/>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6BDE2D16-73D0-4611-83C3-0DDBB59B90F6}"/>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45034B93-00A8-446B-A283-44195AB9A783}"/>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AB98A1EC-2171-42CE-A2C8-1ABCD9726D67}"/>
            </a:ext>
          </a:extLst>
        </xdr:cNvPr>
        <xdr:cNvCxnSpPr/>
      </xdr:nvCxnSpPr>
      <xdr:spPr>
        <a:xfrm>
          <a:off x="5956300" y="18031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5A1B4BB2-3BD7-4A7A-A53D-94440F0251E4}"/>
            </a:ext>
          </a:extLst>
        </xdr:cNvPr>
        <xdr:cNvSpPr txBox="1"/>
      </xdr:nvSpPr>
      <xdr:spPr>
        <a:xfrm>
          <a:off x="5726564" y="178954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845B5D42-B46C-48DA-8584-D7F4567F2CEC}"/>
            </a:ext>
          </a:extLst>
        </xdr:cNvPr>
        <xdr:cNvCxnSpPr/>
      </xdr:nvCxnSpPr>
      <xdr:spPr>
        <a:xfrm>
          <a:off x="5956300" y="17717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B9443887-E527-4B1F-B173-6F9672C769DE}"/>
            </a:ext>
          </a:extLst>
        </xdr:cNvPr>
        <xdr:cNvSpPr txBox="1"/>
      </xdr:nvSpPr>
      <xdr:spPr>
        <a:xfrm>
          <a:off x="5418031" y="175815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99FBB137-EDB5-452A-A239-A70AEE00D6BA}"/>
            </a:ext>
          </a:extLst>
        </xdr:cNvPr>
        <xdr:cNvCxnSpPr/>
      </xdr:nvCxnSpPr>
      <xdr:spPr>
        <a:xfrm>
          <a:off x="5956300" y="17403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583AF769-3E99-4BBF-BF66-DCC79A224017}"/>
            </a:ext>
          </a:extLst>
        </xdr:cNvPr>
        <xdr:cNvSpPr txBox="1"/>
      </xdr:nvSpPr>
      <xdr:spPr>
        <a:xfrm>
          <a:off x="5418031" y="172676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16587A4F-FE26-4115-AF01-97A2BC3C6F40}"/>
            </a:ext>
          </a:extLst>
        </xdr:cNvPr>
        <xdr:cNvCxnSpPr/>
      </xdr:nvCxnSpPr>
      <xdr:spPr>
        <a:xfrm>
          <a:off x="5956300" y="170896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EDA39F0B-B1F9-430D-B405-20DBB94C7AC3}"/>
            </a:ext>
          </a:extLst>
        </xdr:cNvPr>
        <xdr:cNvSpPr txBox="1"/>
      </xdr:nvSpPr>
      <xdr:spPr>
        <a:xfrm>
          <a:off x="5418031" y="169537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C1BB0380-C8DC-4000-9D9E-803DDB23814A}"/>
            </a:ext>
          </a:extLst>
        </xdr:cNvPr>
        <xdr:cNvCxnSpPr/>
      </xdr:nvCxnSpPr>
      <xdr:spPr>
        <a:xfrm>
          <a:off x="5956300" y="167757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9C571BC8-F40A-4090-95F0-2C6A9D2477CD}"/>
            </a:ext>
          </a:extLst>
        </xdr:cNvPr>
        <xdr:cNvSpPr txBox="1"/>
      </xdr:nvSpPr>
      <xdr:spPr>
        <a:xfrm>
          <a:off x="5418031" y="16639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8B698950-9151-498D-B821-E999AA916D23}"/>
            </a:ext>
          </a:extLst>
        </xdr:cNvPr>
        <xdr:cNvCxnSpPr/>
      </xdr:nvCxnSpPr>
      <xdr:spPr>
        <a:xfrm>
          <a:off x="5956300" y="164619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BC6927CB-FF73-44E2-BA00-1634874B1042}"/>
            </a:ext>
          </a:extLst>
        </xdr:cNvPr>
        <xdr:cNvSpPr txBox="1"/>
      </xdr:nvSpPr>
      <xdr:spPr>
        <a:xfrm>
          <a:off x="5418031" y="163260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C38D6527-2611-4256-B317-C858D2335223}"/>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E81FF3CB-DFE7-457A-B6A3-02A96FFCE326}"/>
            </a:ext>
          </a:extLst>
        </xdr:cNvPr>
        <xdr:cNvSpPr txBox="1"/>
      </xdr:nvSpPr>
      <xdr:spPr>
        <a:xfrm>
          <a:off x="5418031" y="16012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8E3B7D31-D2EB-4DFF-A092-5A0426EFEA61}"/>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C95529EC-173E-4FC8-B76E-4A571DCFF8AC}"/>
            </a:ext>
          </a:extLst>
        </xdr:cNvPr>
        <xdr:cNvCxnSpPr/>
      </xdr:nvCxnSpPr>
      <xdr:spPr>
        <a:xfrm flipV="1">
          <a:off x="9429115" y="16579901"/>
          <a:ext cx="0" cy="1451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76C6DE50-FDB8-49DA-B0C7-82BC19F03B54}"/>
            </a:ext>
          </a:extLst>
        </xdr:cNvPr>
        <xdr:cNvSpPr txBox="1"/>
      </xdr:nvSpPr>
      <xdr:spPr>
        <a:xfrm>
          <a:off x="9467850" y="18034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DFCB85A5-1FF3-4FAE-9145-9BD05AF05C48}"/>
            </a:ext>
          </a:extLst>
        </xdr:cNvPr>
        <xdr:cNvCxnSpPr/>
      </xdr:nvCxnSpPr>
      <xdr:spPr>
        <a:xfrm>
          <a:off x="9359900" y="180309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E502A83F-9BA3-468B-92B2-297EAB11A21A}"/>
            </a:ext>
          </a:extLst>
        </xdr:cNvPr>
        <xdr:cNvSpPr txBox="1"/>
      </xdr:nvSpPr>
      <xdr:spPr>
        <a:xfrm>
          <a:off x="9467850" y="1636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316D10B8-013C-4CBE-BF5B-E176A6D3852F}"/>
            </a:ext>
          </a:extLst>
        </xdr:cNvPr>
        <xdr:cNvCxnSpPr/>
      </xdr:nvCxnSpPr>
      <xdr:spPr>
        <a:xfrm>
          <a:off x="9359900" y="165799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97138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B0427026-6DD3-4897-B655-6B6F3C0E0E8F}"/>
            </a:ext>
          </a:extLst>
        </xdr:cNvPr>
        <xdr:cNvSpPr txBox="1"/>
      </xdr:nvSpPr>
      <xdr:spPr>
        <a:xfrm>
          <a:off x="9467850" y="1776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A21068A9-99E5-4948-ABEC-4CE3E2CFCEA4}"/>
            </a:ext>
          </a:extLst>
        </xdr:cNvPr>
        <xdr:cNvSpPr/>
      </xdr:nvSpPr>
      <xdr:spPr>
        <a:xfrm>
          <a:off x="9398000" y="177844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3AC72078-2560-4223-A6BD-65CCB0403965}"/>
            </a:ext>
          </a:extLst>
        </xdr:cNvPr>
        <xdr:cNvSpPr/>
      </xdr:nvSpPr>
      <xdr:spPr>
        <a:xfrm>
          <a:off x="8636000" y="1779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53BAEA37-2DA1-4B86-B970-3A14167DA214}"/>
            </a:ext>
          </a:extLst>
        </xdr:cNvPr>
        <xdr:cNvSpPr/>
      </xdr:nvSpPr>
      <xdr:spPr>
        <a:xfrm>
          <a:off x="7842250" y="177947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25E9A036-3BF1-484E-A38B-EE14A73ECF68}"/>
            </a:ext>
          </a:extLst>
        </xdr:cNvPr>
        <xdr:cNvSpPr/>
      </xdr:nvSpPr>
      <xdr:spPr>
        <a:xfrm>
          <a:off x="7029450" y="177922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B1C4D9D4-A18C-4EBF-ABAD-4DC119E2F157}"/>
            </a:ext>
          </a:extLst>
        </xdr:cNvPr>
        <xdr:cNvSpPr/>
      </xdr:nvSpPr>
      <xdr:spPr>
        <a:xfrm>
          <a:off x="6235700" y="177957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940B990-471F-422A-809F-1E658727D6CB}"/>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D84D3B0-682D-422F-BF6B-FC57A74B67B1}"/>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6808AE7-FE1C-47D6-BA12-B05AC37EC91E}"/>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0C79187-AAB0-47BE-9CB8-340175D39AB7}"/>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0551DD3-9357-4D1E-92B2-A362A39C7516}"/>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37529</xdr:rowOff>
    </xdr:from>
    <xdr:to>
      <xdr:col>55</xdr:col>
      <xdr:colOff>50800</xdr:colOff>
      <xdr:row>107</xdr:row>
      <xdr:rowOff>139129</xdr:rowOff>
    </xdr:to>
    <xdr:sp macro="" textlink="">
      <xdr:nvSpPr>
        <xdr:cNvPr id="476" name="楕円 475">
          <a:extLst>
            <a:ext uri="{FF2B5EF4-FFF2-40B4-BE49-F238E27FC236}">
              <a16:creationId xmlns:a16="http://schemas.microsoft.com/office/drawing/2014/main" id="{94EC644C-BC50-47F2-B549-BE477D5CE1AE}"/>
            </a:ext>
          </a:extLst>
        </xdr:cNvPr>
        <xdr:cNvSpPr/>
      </xdr:nvSpPr>
      <xdr:spPr>
        <a:xfrm>
          <a:off x="9398000" y="177032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60406</xdr:rowOff>
    </xdr:from>
    <xdr:ext cx="534377" cy="259045"/>
    <xdr:sp macro="" textlink="">
      <xdr:nvSpPr>
        <xdr:cNvPr id="477" name="【港湾・漁港】&#10;一人当たり有形固定資産（償却資産）額該当値テキスト">
          <a:extLst>
            <a:ext uri="{FF2B5EF4-FFF2-40B4-BE49-F238E27FC236}">
              <a16:creationId xmlns:a16="http://schemas.microsoft.com/office/drawing/2014/main" id="{0F32DD0E-3122-4D87-8366-296B0A730460}"/>
            </a:ext>
          </a:extLst>
        </xdr:cNvPr>
        <xdr:cNvSpPr txBox="1"/>
      </xdr:nvSpPr>
      <xdr:spPr>
        <a:xfrm>
          <a:off x="9467850" y="17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40759</xdr:rowOff>
    </xdr:from>
    <xdr:to>
      <xdr:col>50</xdr:col>
      <xdr:colOff>165100</xdr:colOff>
      <xdr:row>107</xdr:row>
      <xdr:rowOff>142359</xdr:rowOff>
    </xdr:to>
    <xdr:sp macro="" textlink="">
      <xdr:nvSpPr>
        <xdr:cNvPr id="478" name="楕円 477">
          <a:extLst>
            <a:ext uri="{FF2B5EF4-FFF2-40B4-BE49-F238E27FC236}">
              <a16:creationId xmlns:a16="http://schemas.microsoft.com/office/drawing/2014/main" id="{C59DFCF6-8A9F-4094-A912-56188CF856E1}"/>
            </a:ext>
          </a:extLst>
        </xdr:cNvPr>
        <xdr:cNvSpPr/>
      </xdr:nvSpPr>
      <xdr:spPr>
        <a:xfrm>
          <a:off x="8636000" y="177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88329</xdr:rowOff>
    </xdr:from>
    <xdr:to>
      <xdr:col>55</xdr:col>
      <xdr:colOff>0</xdr:colOff>
      <xdr:row>107</xdr:row>
      <xdr:rowOff>91559</xdr:rowOff>
    </xdr:to>
    <xdr:cxnSp macro="">
      <xdr:nvCxnSpPr>
        <xdr:cNvPr id="479" name="直線コネクタ 478">
          <a:extLst>
            <a:ext uri="{FF2B5EF4-FFF2-40B4-BE49-F238E27FC236}">
              <a16:creationId xmlns:a16="http://schemas.microsoft.com/office/drawing/2014/main" id="{4BE839D4-1746-4735-A1C7-1002CCC5EDFB}"/>
            </a:ext>
          </a:extLst>
        </xdr:cNvPr>
        <xdr:cNvCxnSpPr/>
      </xdr:nvCxnSpPr>
      <xdr:spPr>
        <a:xfrm flipV="1">
          <a:off x="8686800" y="17754029"/>
          <a:ext cx="742950" cy="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43858</xdr:rowOff>
    </xdr:from>
    <xdr:to>
      <xdr:col>46</xdr:col>
      <xdr:colOff>38100</xdr:colOff>
      <xdr:row>107</xdr:row>
      <xdr:rowOff>145458</xdr:rowOff>
    </xdr:to>
    <xdr:sp macro="" textlink="">
      <xdr:nvSpPr>
        <xdr:cNvPr id="480" name="楕円 479">
          <a:extLst>
            <a:ext uri="{FF2B5EF4-FFF2-40B4-BE49-F238E27FC236}">
              <a16:creationId xmlns:a16="http://schemas.microsoft.com/office/drawing/2014/main" id="{32AADD5A-41BC-4B40-B803-FF5185C340EC}"/>
            </a:ext>
          </a:extLst>
        </xdr:cNvPr>
        <xdr:cNvSpPr/>
      </xdr:nvSpPr>
      <xdr:spPr>
        <a:xfrm>
          <a:off x="7842250" y="177095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91559</xdr:rowOff>
    </xdr:from>
    <xdr:to>
      <xdr:col>50</xdr:col>
      <xdr:colOff>114300</xdr:colOff>
      <xdr:row>107</xdr:row>
      <xdr:rowOff>94658</xdr:rowOff>
    </xdr:to>
    <xdr:cxnSp macro="">
      <xdr:nvCxnSpPr>
        <xdr:cNvPr id="481" name="直線コネクタ 480">
          <a:extLst>
            <a:ext uri="{FF2B5EF4-FFF2-40B4-BE49-F238E27FC236}">
              <a16:creationId xmlns:a16="http://schemas.microsoft.com/office/drawing/2014/main" id="{1C6900DC-3322-42B0-98E7-422DA609A414}"/>
            </a:ext>
          </a:extLst>
        </xdr:cNvPr>
        <xdr:cNvCxnSpPr/>
      </xdr:nvCxnSpPr>
      <xdr:spPr>
        <a:xfrm flipV="1">
          <a:off x="7886700" y="17757259"/>
          <a:ext cx="80010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52574</xdr:rowOff>
    </xdr:from>
    <xdr:to>
      <xdr:col>41</xdr:col>
      <xdr:colOff>101600</xdr:colOff>
      <xdr:row>107</xdr:row>
      <xdr:rowOff>154174</xdr:rowOff>
    </xdr:to>
    <xdr:sp macro="" textlink="">
      <xdr:nvSpPr>
        <xdr:cNvPr id="482" name="楕円 481">
          <a:extLst>
            <a:ext uri="{FF2B5EF4-FFF2-40B4-BE49-F238E27FC236}">
              <a16:creationId xmlns:a16="http://schemas.microsoft.com/office/drawing/2014/main" id="{277DA536-5354-4691-BA9D-32F3988349AB}"/>
            </a:ext>
          </a:extLst>
        </xdr:cNvPr>
        <xdr:cNvSpPr/>
      </xdr:nvSpPr>
      <xdr:spPr>
        <a:xfrm>
          <a:off x="7029450" y="177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94658</xdr:rowOff>
    </xdr:from>
    <xdr:to>
      <xdr:col>45</xdr:col>
      <xdr:colOff>177800</xdr:colOff>
      <xdr:row>107</xdr:row>
      <xdr:rowOff>103374</xdr:rowOff>
    </xdr:to>
    <xdr:cxnSp macro="">
      <xdr:nvCxnSpPr>
        <xdr:cNvPr id="483" name="直線コネクタ 482">
          <a:extLst>
            <a:ext uri="{FF2B5EF4-FFF2-40B4-BE49-F238E27FC236}">
              <a16:creationId xmlns:a16="http://schemas.microsoft.com/office/drawing/2014/main" id="{87137548-D0AD-4EB4-88BE-B27861CCE09D}"/>
            </a:ext>
          </a:extLst>
        </xdr:cNvPr>
        <xdr:cNvCxnSpPr/>
      </xdr:nvCxnSpPr>
      <xdr:spPr>
        <a:xfrm flipV="1">
          <a:off x="7080250" y="17760358"/>
          <a:ext cx="80645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55621</xdr:rowOff>
    </xdr:from>
    <xdr:to>
      <xdr:col>36</xdr:col>
      <xdr:colOff>165100</xdr:colOff>
      <xdr:row>107</xdr:row>
      <xdr:rowOff>157221</xdr:rowOff>
    </xdr:to>
    <xdr:sp macro="" textlink="">
      <xdr:nvSpPr>
        <xdr:cNvPr id="484" name="楕円 483">
          <a:extLst>
            <a:ext uri="{FF2B5EF4-FFF2-40B4-BE49-F238E27FC236}">
              <a16:creationId xmlns:a16="http://schemas.microsoft.com/office/drawing/2014/main" id="{0F9E04E9-C14B-4346-ACA0-9EAA27039068}"/>
            </a:ext>
          </a:extLst>
        </xdr:cNvPr>
        <xdr:cNvSpPr/>
      </xdr:nvSpPr>
      <xdr:spPr>
        <a:xfrm>
          <a:off x="6235700" y="1772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103374</xdr:rowOff>
    </xdr:from>
    <xdr:to>
      <xdr:col>41</xdr:col>
      <xdr:colOff>50800</xdr:colOff>
      <xdr:row>107</xdr:row>
      <xdr:rowOff>106421</xdr:rowOff>
    </xdr:to>
    <xdr:cxnSp macro="">
      <xdr:nvCxnSpPr>
        <xdr:cNvPr id="485" name="直線コネクタ 484">
          <a:extLst>
            <a:ext uri="{FF2B5EF4-FFF2-40B4-BE49-F238E27FC236}">
              <a16:creationId xmlns:a16="http://schemas.microsoft.com/office/drawing/2014/main" id="{FD1AF3B7-B81E-481E-9EDF-301A8EDD2FBD}"/>
            </a:ext>
          </a:extLst>
        </xdr:cNvPr>
        <xdr:cNvCxnSpPr/>
      </xdr:nvCxnSpPr>
      <xdr:spPr>
        <a:xfrm flipV="1">
          <a:off x="6286500" y="17769074"/>
          <a:ext cx="79375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47897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22B4A9E7-1358-4D84-BC56-78C760BBF61E}"/>
            </a:ext>
          </a:extLst>
        </xdr:cNvPr>
        <xdr:cNvSpPr txBox="1"/>
      </xdr:nvSpPr>
      <xdr:spPr>
        <a:xfrm>
          <a:off x="8425961" y="1787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50291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77EC7B29-0090-4837-9AB2-B01B0AE015F7}"/>
            </a:ext>
          </a:extLst>
        </xdr:cNvPr>
        <xdr:cNvSpPr txBox="1"/>
      </xdr:nvSpPr>
      <xdr:spPr>
        <a:xfrm>
          <a:off x="7644911" y="1788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47810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5E106311-3018-4466-88D7-7624113FA6CC}"/>
            </a:ext>
          </a:extLst>
        </xdr:cNvPr>
        <xdr:cNvSpPr txBox="1"/>
      </xdr:nvSpPr>
      <xdr:spPr>
        <a:xfrm>
          <a:off x="6851161" y="178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51311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7BEB2E0C-F736-4714-BC29-ECCC58598030}"/>
            </a:ext>
          </a:extLst>
        </xdr:cNvPr>
        <xdr:cNvSpPr txBox="1"/>
      </xdr:nvSpPr>
      <xdr:spPr>
        <a:xfrm>
          <a:off x="6038361" y="178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158886</xdr:rowOff>
    </xdr:from>
    <xdr:ext cx="534377" cy="259045"/>
    <xdr:sp macro="" textlink="">
      <xdr:nvSpPr>
        <xdr:cNvPr id="490" name="n_1mainValue【港湾・漁港】&#10;一人当たり有形固定資産（償却資産）額">
          <a:extLst>
            <a:ext uri="{FF2B5EF4-FFF2-40B4-BE49-F238E27FC236}">
              <a16:creationId xmlns:a16="http://schemas.microsoft.com/office/drawing/2014/main" id="{45516C41-D84C-4602-A5E9-07766CFDC6FC}"/>
            </a:ext>
          </a:extLst>
        </xdr:cNvPr>
        <xdr:cNvSpPr txBox="1"/>
      </xdr:nvSpPr>
      <xdr:spPr>
        <a:xfrm>
          <a:off x="8425961" y="1749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161985</xdr:rowOff>
    </xdr:from>
    <xdr:ext cx="534377" cy="259045"/>
    <xdr:sp macro="" textlink="">
      <xdr:nvSpPr>
        <xdr:cNvPr id="491" name="n_2mainValue【港湾・漁港】&#10;一人当たり有形固定資産（償却資産）額">
          <a:extLst>
            <a:ext uri="{FF2B5EF4-FFF2-40B4-BE49-F238E27FC236}">
              <a16:creationId xmlns:a16="http://schemas.microsoft.com/office/drawing/2014/main" id="{1EADA67B-40CE-444F-966E-99E72E671D30}"/>
            </a:ext>
          </a:extLst>
        </xdr:cNvPr>
        <xdr:cNvSpPr txBox="1"/>
      </xdr:nvSpPr>
      <xdr:spPr>
        <a:xfrm>
          <a:off x="7644911" y="1749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170701</xdr:rowOff>
    </xdr:from>
    <xdr:ext cx="534377" cy="259045"/>
    <xdr:sp macro="" textlink="">
      <xdr:nvSpPr>
        <xdr:cNvPr id="492" name="n_3mainValue【港湾・漁港】&#10;一人当たり有形固定資産（償却資産）額">
          <a:extLst>
            <a:ext uri="{FF2B5EF4-FFF2-40B4-BE49-F238E27FC236}">
              <a16:creationId xmlns:a16="http://schemas.microsoft.com/office/drawing/2014/main" id="{8623AF13-DBC5-4DC7-B739-C0DEDF3811C4}"/>
            </a:ext>
          </a:extLst>
        </xdr:cNvPr>
        <xdr:cNvSpPr txBox="1"/>
      </xdr:nvSpPr>
      <xdr:spPr>
        <a:xfrm>
          <a:off x="6851161" y="1749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2298</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AB1D0718-6C5E-48A0-85DD-8CC7653C1494}"/>
            </a:ext>
          </a:extLst>
        </xdr:cNvPr>
        <xdr:cNvSpPr txBox="1"/>
      </xdr:nvSpPr>
      <xdr:spPr>
        <a:xfrm>
          <a:off x="6038361" y="1750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C0643AE6-B00C-48AC-8B15-F2903C980E13}"/>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760666FB-E31F-4E73-9A62-66CEFB41729E}"/>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7A48B4AB-2CCC-4008-B9DD-99E95D65E4D6}"/>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3893D246-9EF4-4ADF-BF12-C6C3F7850FEA}"/>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FE17673B-263A-47F4-81B4-67762D93E693}"/>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B7C810B-FF6D-443C-9F9F-41F206BA6ACC}"/>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202F6DB8-5FFB-4424-B5D4-0DEC63D6DF85}"/>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8CBEA0BB-6FF6-49B9-B9B1-4190F3DAA21F}"/>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A964C81-6373-43E6-9636-E9F9EB932BF1}"/>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8875F19B-D5BD-439B-89FA-64043B90F067}"/>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3B6F5C35-715C-472A-A7F4-3EACFADF1045}"/>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E9BFA3D8-56BE-4CE4-BE97-83155DB7E85C}"/>
            </a:ext>
          </a:extLst>
        </xdr:cNvPr>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CF9D4FA7-2BB5-40A3-B672-2E1F1129EA96}"/>
            </a:ext>
          </a:extLst>
        </xdr:cNvPr>
        <xdr:cNvSpPr txBox="1"/>
      </xdr:nvSpPr>
      <xdr:spPr>
        <a:xfrm>
          <a:off x="107977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8E67BBD2-016D-4BAA-8DB4-C3A50CE16E85}"/>
            </a:ext>
          </a:extLst>
        </xdr:cNvPr>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435FCEBC-453E-491D-B817-69463BB37426}"/>
            </a:ext>
          </a:extLst>
        </xdr:cNvPr>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9F2BD086-9C72-48A5-83C3-6E841C63C62E}"/>
            </a:ext>
          </a:extLst>
        </xdr:cNvPr>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286E4CEB-5912-49F7-B96B-CADFEA4E352B}"/>
            </a:ext>
          </a:extLst>
        </xdr:cNvPr>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A6AE8C9D-14CE-4C92-B71E-C10882F91A01}"/>
            </a:ext>
          </a:extLst>
        </xdr:cNvPr>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43FC1E90-D51C-4DCA-9427-DDB510A7333E}"/>
            </a:ext>
          </a:extLst>
        </xdr:cNvPr>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B381A93-42DC-4DF3-A07A-E81CB26DA4F7}"/>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26FB2019-4E30-48C2-80F6-FB2D677F7107}"/>
            </a:ext>
          </a:extLst>
        </xdr:cNvPr>
        <xdr:cNvSpPr txBox="1"/>
      </xdr:nvSpPr>
      <xdr:spPr>
        <a:xfrm>
          <a:off x="108427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57163ADA-2D36-4754-8A60-5B35A7500238}"/>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CD606909-9CB8-47B2-84E1-238B1C338D71}"/>
            </a:ext>
          </a:extLst>
        </xdr:cNvPr>
        <xdr:cNvCxnSpPr/>
      </xdr:nvCxnSpPr>
      <xdr:spPr>
        <a:xfrm flipV="1">
          <a:off x="14699614" y="5497068"/>
          <a:ext cx="0" cy="116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4F473C12-74FC-4337-B4AE-18A9C5643567}"/>
            </a:ext>
          </a:extLst>
        </xdr:cNvPr>
        <xdr:cNvSpPr txBox="1"/>
      </xdr:nvSpPr>
      <xdr:spPr>
        <a:xfrm>
          <a:off x="14738350" y="667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705C934C-B39C-417D-9F28-E8077EC2D506}"/>
            </a:ext>
          </a:extLst>
        </xdr:cNvPr>
        <xdr:cNvCxnSpPr/>
      </xdr:nvCxnSpPr>
      <xdr:spPr>
        <a:xfrm>
          <a:off x="14611350" y="66664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BDEE6759-018D-42E4-86FF-34958D7314B7}"/>
            </a:ext>
          </a:extLst>
        </xdr:cNvPr>
        <xdr:cNvSpPr txBox="1"/>
      </xdr:nvSpPr>
      <xdr:spPr>
        <a:xfrm>
          <a:off x="14738350" y="528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96D6D72B-0C55-48A2-A7F6-0E91DF78CFF5}"/>
            </a:ext>
          </a:extLst>
        </xdr:cNvPr>
        <xdr:cNvCxnSpPr/>
      </xdr:nvCxnSpPr>
      <xdr:spPr>
        <a:xfrm>
          <a:off x="14611350" y="5497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456BDF88-EF89-4D94-8848-A5D36A744FC5}"/>
            </a:ext>
          </a:extLst>
        </xdr:cNvPr>
        <xdr:cNvSpPr txBox="1"/>
      </xdr:nvSpPr>
      <xdr:spPr>
        <a:xfrm>
          <a:off x="14738350" y="6004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2DDA79FB-17AC-49C3-BB6E-6504BD36A2B4}"/>
            </a:ext>
          </a:extLst>
        </xdr:cNvPr>
        <xdr:cNvSpPr/>
      </xdr:nvSpPr>
      <xdr:spPr>
        <a:xfrm>
          <a:off x="14649450" y="6026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9508ABD9-574E-40DE-A887-3908FB1EFDB5}"/>
            </a:ext>
          </a:extLst>
        </xdr:cNvPr>
        <xdr:cNvSpPr/>
      </xdr:nvSpPr>
      <xdr:spPr>
        <a:xfrm>
          <a:off x="1388745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72298CDF-67D3-4483-9AAF-EA525847FB01}"/>
            </a:ext>
          </a:extLst>
        </xdr:cNvPr>
        <xdr:cNvSpPr/>
      </xdr:nvSpPr>
      <xdr:spPr>
        <a:xfrm>
          <a:off x="13093700" y="59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EBD84469-D73C-4CD9-86E4-EE84CC641808}"/>
            </a:ext>
          </a:extLst>
        </xdr:cNvPr>
        <xdr:cNvSpPr/>
      </xdr:nvSpPr>
      <xdr:spPr>
        <a:xfrm>
          <a:off x="12299950" y="5925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0EB47114-6C84-4BA9-92D6-69A868B600A0}"/>
            </a:ext>
          </a:extLst>
        </xdr:cNvPr>
        <xdr:cNvSpPr/>
      </xdr:nvSpPr>
      <xdr:spPr>
        <a:xfrm>
          <a:off x="11487150" y="5906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4D793E8-661C-4268-9A99-9905068725C7}"/>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6EDDDCD-AC7B-46FE-A76E-31FAECD0EEF2}"/>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E365F8E-0CF4-4DC3-BE29-C284B78E2E5A}"/>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5AC2A06-EC80-4C7A-ADBD-DB0A3CF8FA1D}"/>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70220D1-3049-490E-A4F8-213FC20965F4}"/>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141986</xdr:rowOff>
    </xdr:from>
    <xdr:to>
      <xdr:col>85</xdr:col>
      <xdr:colOff>177800</xdr:colOff>
      <xdr:row>36</xdr:row>
      <xdr:rowOff>72136</xdr:rowOff>
    </xdr:to>
    <xdr:sp macro="" textlink="">
      <xdr:nvSpPr>
        <xdr:cNvPr id="532" name="楕円 531">
          <a:extLst>
            <a:ext uri="{FF2B5EF4-FFF2-40B4-BE49-F238E27FC236}">
              <a16:creationId xmlns:a16="http://schemas.microsoft.com/office/drawing/2014/main" id="{39F7FFDA-9312-43D4-99A0-F9B14CC0B14C}"/>
            </a:ext>
          </a:extLst>
        </xdr:cNvPr>
        <xdr:cNvSpPr/>
      </xdr:nvSpPr>
      <xdr:spPr>
        <a:xfrm>
          <a:off x="14649450" y="59204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164863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22598CF-925F-4182-A8E3-B010122A9EDA}"/>
            </a:ext>
          </a:extLst>
        </xdr:cNvPr>
        <xdr:cNvSpPr txBox="1"/>
      </xdr:nvSpPr>
      <xdr:spPr>
        <a:xfrm>
          <a:off x="14738350" y="577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534" name="楕円 533">
          <a:extLst>
            <a:ext uri="{FF2B5EF4-FFF2-40B4-BE49-F238E27FC236}">
              <a16:creationId xmlns:a16="http://schemas.microsoft.com/office/drawing/2014/main" id="{7D34598F-2A5C-4E7A-BE4F-89E3C81D6627}"/>
            </a:ext>
          </a:extLst>
        </xdr:cNvPr>
        <xdr:cNvSpPr/>
      </xdr:nvSpPr>
      <xdr:spPr>
        <a:xfrm>
          <a:off x="13887450" y="591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19050</xdr:rowOff>
    </xdr:from>
    <xdr:to>
      <xdr:col>85</xdr:col>
      <xdr:colOff>127000</xdr:colOff>
      <xdr:row>36</xdr:row>
      <xdr:rowOff>21336</xdr:rowOff>
    </xdr:to>
    <xdr:cxnSp macro="">
      <xdr:nvCxnSpPr>
        <xdr:cNvPr id="535" name="直線コネクタ 534">
          <a:extLst>
            <a:ext uri="{FF2B5EF4-FFF2-40B4-BE49-F238E27FC236}">
              <a16:creationId xmlns:a16="http://schemas.microsoft.com/office/drawing/2014/main" id="{C7B361AD-9A2D-47DF-9D60-EE42EFF73DA2}"/>
            </a:ext>
          </a:extLst>
        </xdr:cNvPr>
        <xdr:cNvCxnSpPr/>
      </xdr:nvCxnSpPr>
      <xdr:spPr>
        <a:xfrm>
          <a:off x="13938250" y="5962650"/>
          <a:ext cx="762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73406</xdr:rowOff>
    </xdr:from>
    <xdr:to>
      <xdr:col>76</xdr:col>
      <xdr:colOff>165100</xdr:colOff>
      <xdr:row>36</xdr:row>
      <xdr:rowOff>3556</xdr:rowOff>
    </xdr:to>
    <xdr:sp macro="" textlink="">
      <xdr:nvSpPr>
        <xdr:cNvPr id="536" name="楕円 535">
          <a:extLst>
            <a:ext uri="{FF2B5EF4-FFF2-40B4-BE49-F238E27FC236}">
              <a16:creationId xmlns:a16="http://schemas.microsoft.com/office/drawing/2014/main" id="{DC1079B8-9EE7-449F-AD69-5E9759FC92CB}"/>
            </a:ext>
          </a:extLst>
        </xdr:cNvPr>
        <xdr:cNvSpPr/>
      </xdr:nvSpPr>
      <xdr:spPr>
        <a:xfrm>
          <a:off x="13093700" y="5851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124206</xdr:rowOff>
    </xdr:from>
    <xdr:to>
      <xdr:col>81</xdr:col>
      <xdr:colOff>50800</xdr:colOff>
      <xdr:row>36</xdr:row>
      <xdr:rowOff>19050</xdr:rowOff>
    </xdr:to>
    <xdr:cxnSp macro="">
      <xdr:nvCxnSpPr>
        <xdr:cNvPr id="537" name="直線コネクタ 536">
          <a:extLst>
            <a:ext uri="{FF2B5EF4-FFF2-40B4-BE49-F238E27FC236}">
              <a16:creationId xmlns:a16="http://schemas.microsoft.com/office/drawing/2014/main" id="{FCCC629B-2A3D-4ED5-9A91-2732AFC49156}"/>
            </a:ext>
          </a:extLst>
        </xdr:cNvPr>
        <xdr:cNvCxnSpPr/>
      </xdr:nvCxnSpPr>
      <xdr:spPr>
        <a:xfrm>
          <a:off x="13144500" y="5902706"/>
          <a:ext cx="793750"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27686</xdr:rowOff>
    </xdr:from>
    <xdr:to>
      <xdr:col>72</xdr:col>
      <xdr:colOff>38100</xdr:colOff>
      <xdr:row>35</xdr:row>
      <xdr:rowOff>129286</xdr:rowOff>
    </xdr:to>
    <xdr:sp macro="" textlink="">
      <xdr:nvSpPr>
        <xdr:cNvPr id="538" name="楕円 537">
          <a:extLst>
            <a:ext uri="{FF2B5EF4-FFF2-40B4-BE49-F238E27FC236}">
              <a16:creationId xmlns:a16="http://schemas.microsoft.com/office/drawing/2014/main" id="{9C28F17A-90F3-4540-A6DA-7AD1789B323C}"/>
            </a:ext>
          </a:extLst>
        </xdr:cNvPr>
        <xdr:cNvSpPr/>
      </xdr:nvSpPr>
      <xdr:spPr>
        <a:xfrm>
          <a:off x="12299950" y="5806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78486</xdr:rowOff>
    </xdr:from>
    <xdr:to>
      <xdr:col>76</xdr:col>
      <xdr:colOff>114300</xdr:colOff>
      <xdr:row>35</xdr:row>
      <xdr:rowOff>124206</xdr:rowOff>
    </xdr:to>
    <xdr:cxnSp macro="">
      <xdr:nvCxnSpPr>
        <xdr:cNvPr id="539" name="直線コネクタ 538">
          <a:extLst>
            <a:ext uri="{FF2B5EF4-FFF2-40B4-BE49-F238E27FC236}">
              <a16:creationId xmlns:a16="http://schemas.microsoft.com/office/drawing/2014/main" id="{46DD1F10-D626-4E48-B9F1-A46B5A03C64C}"/>
            </a:ext>
          </a:extLst>
        </xdr:cNvPr>
        <xdr:cNvCxnSpPr/>
      </xdr:nvCxnSpPr>
      <xdr:spPr>
        <a:xfrm>
          <a:off x="12344400" y="5856986"/>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25400</xdr:rowOff>
    </xdr:from>
    <xdr:to>
      <xdr:col>67</xdr:col>
      <xdr:colOff>101600</xdr:colOff>
      <xdr:row>36</xdr:row>
      <xdr:rowOff>127000</xdr:rowOff>
    </xdr:to>
    <xdr:sp macro="" textlink="">
      <xdr:nvSpPr>
        <xdr:cNvPr id="540" name="楕円 539">
          <a:extLst>
            <a:ext uri="{FF2B5EF4-FFF2-40B4-BE49-F238E27FC236}">
              <a16:creationId xmlns:a16="http://schemas.microsoft.com/office/drawing/2014/main" id="{95F281D5-C56F-490D-B6EA-681137AF0F43}"/>
            </a:ext>
          </a:extLst>
        </xdr:cNvPr>
        <xdr:cNvSpPr/>
      </xdr:nvSpPr>
      <xdr:spPr>
        <a:xfrm>
          <a:off x="1148715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78486</xdr:rowOff>
    </xdr:from>
    <xdr:to>
      <xdr:col>71</xdr:col>
      <xdr:colOff>177800</xdr:colOff>
      <xdr:row>36</xdr:row>
      <xdr:rowOff>76200</xdr:rowOff>
    </xdr:to>
    <xdr:cxnSp macro="">
      <xdr:nvCxnSpPr>
        <xdr:cNvPr id="541" name="直線コネクタ 540">
          <a:extLst>
            <a:ext uri="{FF2B5EF4-FFF2-40B4-BE49-F238E27FC236}">
              <a16:creationId xmlns:a16="http://schemas.microsoft.com/office/drawing/2014/main" id="{65FDAFEA-D49E-463E-AC0E-D12FD6D2B509}"/>
            </a:ext>
          </a:extLst>
        </xdr:cNvPr>
        <xdr:cNvCxnSpPr/>
      </xdr:nvCxnSpPr>
      <xdr:spPr>
        <a:xfrm flipV="1">
          <a:off x="11537950" y="5856986"/>
          <a:ext cx="806450" cy="16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1B7EC3E8-9A96-44BC-B686-2F80AB071443}"/>
            </a:ext>
          </a:extLst>
        </xdr:cNvPr>
        <xdr:cNvSpPr txBox="1"/>
      </xdr:nvSpPr>
      <xdr:spPr>
        <a:xfrm>
          <a:off x="13742044" y="608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B6BEBDB6-C67A-485A-A738-E7711B099409}"/>
            </a:ext>
          </a:extLst>
        </xdr:cNvPr>
        <xdr:cNvSpPr txBox="1"/>
      </xdr:nvSpPr>
      <xdr:spPr>
        <a:xfrm>
          <a:off x="12960994" y="604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5C7D6BD6-25DA-4C9F-BA92-8624B80C5319}"/>
            </a:ext>
          </a:extLst>
        </xdr:cNvPr>
        <xdr:cNvSpPr txBox="1"/>
      </xdr:nvSpPr>
      <xdr:spPr>
        <a:xfrm>
          <a:off x="12167244" y="601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562CACB5-AD99-49C4-A819-D7BE76DA2017}"/>
            </a:ext>
          </a:extLst>
        </xdr:cNvPr>
        <xdr:cNvSpPr txBox="1"/>
      </xdr:nvSpPr>
      <xdr:spPr>
        <a:xfrm>
          <a:off x="11354444"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7BB576A1-E380-4883-A9FD-31BBE38EB5C5}"/>
            </a:ext>
          </a:extLst>
        </xdr:cNvPr>
        <xdr:cNvSpPr txBox="1"/>
      </xdr:nvSpPr>
      <xdr:spPr>
        <a:xfrm>
          <a:off x="13742044"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20083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7151F25F-38D2-45CF-8142-764F5E02DE74}"/>
            </a:ext>
          </a:extLst>
        </xdr:cNvPr>
        <xdr:cNvSpPr txBox="1"/>
      </xdr:nvSpPr>
      <xdr:spPr>
        <a:xfrm>
          <a:off x="12960994" y="563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145813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371D1752-1F7B-4ABB-83A7-810668680E13}"/>
            </a:ext>
          </a:extLst>
        </xdr:cNvPr>
        <xdr:cNvSpPr txBox="1"/>
      </xdr:nvSpPr>
      <xdr:spPr>
        <a:xfrm>
          <a:off x="12167244" y="559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118127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8703222-D6F5-4B2C-AB52-815256DDB5F4}"/>
            </a:ext>
          </a:extLst>
        </xdr:cNvPr>
        <xdr:cNvSpPr txBox="1"/>
      </xdr:nvSpPr>
      <xdr:spPr>
        <a:xfrm>
          <a:off x="1135444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2385B74A-ABD7-47F4-B981-F47CA8002466}"/>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336B4E4F-7418-48EF-BDF1-DE0415C552DE}"/>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A90011DF-80A0-4570-9A9A-101E314FBFF6}"/>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530FD9A0-012F-41A7-9A7E-E03364A55135}"/>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77CA0288-5552-424E-97F1-D7B3E1105D83}"/>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FF889B1E-35F5-414A-96C6-1088FA51A3E0}"/>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42F8AE20-3CE2-46F1-B094-02C10491283B}"/>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62E4222-F6ED-4347-B037-18E9123D9744}"/>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37491C8B-6A3B-488E-BF65-2FCA2EDF967B}"/>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ACD982FC-250F-46EB-9589-08521599A60D}"/>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249C275F-0996-4D0E-93B6-3831CD729DED}"/>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54A2B7D3-2211-4ED1-BF99-A4924FADD104}"/>
            </a:ext>
          </a:extLst>
        </xdr:cNvPr>
        <xdr:cNvSpPr txBox="1"/>
      </xdr:nvSpPr>
      <xdr:spPr>
        <a:xfrm>
          <a:off x="160491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4F676B04-CA7F-493A-AC82-CF7B6CE6AB13}"/>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12AC9740-49CE-46D7-B23F-564FFA458F88}"/>
            </a:ext>
          </a:extLst>
        </xdr:cNvPr>
        <xdr:cNvSpPr txBox="1"/>
      </xdr:nvSpPr>
      <xdr:spPr>
        <a:xfrm>
          <a:off x="1604917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918333AA-9653-4EE6-9B4D-AB588D752EE7}"/>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4CD5B4BB-E3EE-41EE-8F13-8326F706D4DB}"/>
            </a:ext>
          </a:extLst>
        </xdr:cNvPr>
        <xdr:cNvSpPr txBox="1"/>
      </xdr:nvSpPr>
      <xdr:spPr>
        <a:xfrm>
          <a:off x="1604917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36917E70-8B7E-40BF-AF54-FD567B165299}"/>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D8C98490-E510-438B-BCC6-EE82FA49A26D}"/>
            </a:ext>
          </a:extLst>
        </xdr:cNvPr>
        <xdr:cNvSpPr txBox="1"/>
      </xdr:nvSpPr>
      <xdr:spPr>
        <a:xfrm>
          <a:off x="1604917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391B19F6-09E8-4013-8CF4-5D6C9F9F1C62}"/>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CCBDA5C8-2750-41ED-A513-48405E48E5B7}"/>
            </a:ext>
          </a:extLst>
        </xdr:cNvPr>
        <xdr:cNvSpPr txBox="1"/>
      </xdr:nvSpPr>
      <xdr:spPr>
        <a:xfrm>
          <a:off x="1604917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FBC9CDE3-E295-44F7-B7F2-D00B50654546}"/>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31BD6715-650C-4721-8C60-AC639ED202B4}"/>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8AC17756-BE9D-49B2-AF20-31D16399E03E}"/>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D62E3AC8-DA59-44E0-8F10-CD1440A073C3}"/>
            </a:ext>
          </a:extLst>
        </xdr:cNvPr>
        <xdr:cNvCxnSpPr/>
      </xdr:nvCxnSpPr>
      <xdr:spPr>
        <a:xfrm flipV="1">
          <a:off x="19951064" y="552831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F7AC1C6D-B053-48C6-8374-F2386F56CB13}"/>
            </a:ext>
          </a:extLst>
        </xdr:cNvPr>
        <xdr:cNvSpPr txBox="1"/>
      </xdr:nvSpPr>
      <xdr:spPr>
        <a:xfrm>
          <a:off x="199898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53B6F913-C3A7-4FCF-8A8A-F810046DF83A}"/>
            </a:ext>
          </a:extLst>
        </xdr:cNvPr>
        <xdr:cNvCxnSpPr/>
      </xdr:nvCxnSpPr>
      <xdr:spPr>
        <a:xfrm>
          <a:off x="19881850" y="6934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2FC773AD-9CA5-4C17-9776-48A578B203C7}"/>
            </a:ext>
          </a:extLst>
        </xdr:cNvPr>
        <xdr:cNvSpPr txBox="1"/>
      </xdr:nvSpPr>
      <xdr:spPr>
        <a:xfrm>
          <a:off x="19989800" y="53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35F55D49-C2BB-4B4F-A81C-9C36648218EE}"/>
            </a:ext>
          </a:extLst>
        </xdr:cNvPr>
        <xdr:cNvCxnSpPr/>
      </xdr:nvCxnSpPr>
      <xdr:spPr>
        <a:xfrm>
          <a:off x="19881850" y="5528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F8EF7BDB-FF01-46D4-9A8E-16057050C325}"/>
            </a:ext>
          </a:extLst>
        </xdr:cNvPr>
        <xdr:cNvSpPr txBox="1"/>
      </xdr:nvSpPr>
      <xdr:spPr>
        <a:xfrm>
          <a:off x="19989800" y="628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7A8E52D0-323C-456E-B0A9-F994520D5F53}"/>
            </a:ext>
          </a:extLst>
        </xdr:cNvPr>
        <xdr:cNvSpPr/>
      </xdr:nvSpPr>
      <xdr:spPr>
        <a:xfrm>
          <a:off x="1990090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9105CF4A-10A7-46B1-AFAB-2483AC873955}"/>
            </a:ext>
          </a:extLst>
        </xdr:cNvPr>
        <xdr:cNvSpPr/>
      </xdr:nvSpPr>
      <xdr:spPr>
        <a:xfrm>
          <a:off x="19157950" y="64363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8DED95D1-7C8B-4B22-B29F-88BE5C2D1366}"/>
            </a:ext>
          </a:extLst>
        </xdr:cNvPr>
        <xdr:cNvSpPr/>
      </xdr:nvSpPr>
      <xdr:spPr>
        <a:xfrm>
          <a:off x="18345150" y="642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70D38B4A-764A-4530-9339-FC82F28F04A9}"/>
            </a:ext>
          </a:extLst>
        </xdr:cNvPr>
        <xdr:cNvSpPr/>
      </xdr:nvSpPr>
      <xdr:spPr>
        <a:xfrm>
          <a:off x="17551400" y="6436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61A9B2D0-66F3-4CBD-BFFE-AC6153F77757}"/>
            </a:ext>
          </a:extLst>
        </xdr:cNvPr>
        <xdr:cNvSpPr/>
      </xdr:nvSpPr>
      <xdr:spPr>
        <a:xfrm>
          <a:off x="16757650" y="64287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DA329C4-367C-451F-9B17-1C95A35C3457}"/>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07FF3AF-3BEA-44DB-904B-3DC0FF077F95}"/>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B3E1103-8E59-4242-935B-74BD4D14605F}"/>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80A761C-CBD8-4464-8793-255C311553B9}"/>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730E65D-961E-4286-803A-883DFA78433C}"/>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89" name="楕円 588">
          <a:extLst>
            <a:ext uri="{FF2B5EF4-FFF2-40B4-BE49-F238E27FC236}">
              <a16:creationId xmlns:a16="http://schemas.microsoft.com/office/drawing/2014/main" id="{07967B22-3B33-4307-AD05-2ACEDA489972}"/>
            </a:ext>
          </a:extLst>
        </xdr:cNvPr>
        <xdr:cNvSpPr/>
      </xdr:nvSpPr>
      <xdr:spPr>
        <a:xfrm>
          <a:off x="19900900" y="6590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129557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77CFEED-187E-486C-82B7-954BA49DC16A}"/>
            </a:ext>
          </a:extLst>
        </xdr:cNvPr>
        <xdr:cNvSpPr txBox="1"/>
      </xdr:nvSpPr>
      <xdr:spPr>
        <a:xfrm>
          <a:off x="19989800"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591" name="楕円 590">
          <a:extLst>
            <a:ext uri="{FF2B5EF4-FFF2-40B4-BE49-F238E27FC236}">
              <a16:creationId xmlns:a16="http://schemas.microsoft.com/office/drawing/2014/main" id="{DD5B8FF7-8A1D-4572-AE2D-8EBA89DDDC21}"/>
            </a:ext>
          </a:extLst>
        </xdr:cNvPr>
        <xdr:cNvSpPr/>
      </xdr:nvSpPr>
      <xdr:spPr>
        <a:xfrm>
          <a:off x="19157950" y="6597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38100</xdr:rowOff>
    </xdr:to>
    <xdr:cxnSp macro="">
      <xdr:nvCxnSpPr>
        <xdr:cNvPr id="592" name="直線コネクタ 591">
          <a:extLst>
            <a:ext uri="{FF2B5EF4-FFF2-40B4-BE49-F238E27FC236}">
              <a16:creationId xmlns:a16="http://schemas.microsoft.com/office/drawing/2014/main" id="{7A77C533-285E-4426-B279-607AFDA21C61}"/>
            </a:ext>
          </a:extLst>
        </xdr:cNvPr>
        <xdr:cNvCxnSpPr/>
      </xdr:nvCxnSpPr>
      <xdr:spPr>
        <a:xfrm flipV="1">
          <a:off x="19202400" y="663448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593" name="楕円 592">
          <a:extLst>
            <a:ext uri="{FF2B5EF4-FFF2-40B4-BE49-F238E27FC236}">
              <a16:creationId xmlns:a16="http://schemas.microsoft.com/office/drawing/2014/main" id="{253E072B-7068-49BA-9B31-865F170FC260}"/>
            </a:ext>
          </a:extLst>
        </xdr:cNvPr>
        <xdr:cNvSpPr/>
      </xdr:nvSpPr>
      <xdr:spPr>
        <a:xfrm>
          <a:off x="18345150" y="6597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38100</xdr:rowOff>
    </xdr:to>
    <xdr:cxnSp macro="">
      <xdr:nvCxnSpPr>
        <xdr:cNvPr id="594" name="直線コネクタ 593">
          <a:extLst>
            <a:ext uri="{FF2B5EF4-FFF2-40B4-BE49-F238E27FC236}">
              <a16:creationId xmlns:a16="http://schemas.microsoft.com/office/drawing/2014/main" id="{E084241D-38FC-4163-8BC5-1A2C3C60EC1C}"/>
            </a:ext>
          </a:extLst>
        </xdr:cNvPr>
        <xdr:cNvCxnSpPr/>
      </xdr:nvCxnSpPr>
      <xdr:spPr>
        <a:xfrm>
          <a:off x="18395950" y="6642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143510</xdr:rowOff>
    </xdr:from>
    <xdr:to>
      <xdr:col>102</xdr:col>
      <xdr:colOff>165100</xdr:colOff>
      <xdr:row>40</xdr:row>
      <xdr:rowOff>73660</xdr:rowOff>
    </xdr:to>
    <xdr:sp macro="" textlink="">
      <xdr:nvSpPr>
        <xdr:cNvPr id="595" name="楕円 594">
          <a:extLst>
            <a:ext uri="{FF2B5EF4-FFF2-40B4-BE49-F238E27FC236}">
              <a16:creationId xmlns:a16="http://schemas.microsoft.com/office/drawing/2014/main" id="{C422BDE3-E782-4CFE-BA57-CF2AD8A99CF7}"/>
            </a:ext>
          </a:extLst>
        </xdr:cNvPr>
        <xdr:cNvSpPr/>
      </xdr:nvSpPr>
      <xdr:spPr>
        <a:xfrm>
          <a:off x="17551400" y="6582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22860</xdr:rowOff>
    </xdr:from>
    <xdr:to>
      <xdr:col>107</xdr:col>
      <xdr:colOff>50800</xdr:colOff>
      <xdr:row>40</xdr:row>
      <xdr:rowOff>38100</xdr:rowOff>
    </xdr:to>
    <xdr:cxnSp macro="">
      <xdr:nvCxnSpPr>
        <xdr:cNvPr id="596" name="直線コネクタ 595">
          <a:extLst>
            <a:ext uri="{FF2B5EF4-FFF2-40B4-BE49-F238E27FC236}">
              <a16:creationId xmlns:a16="http://schemas.microsoft.com/office/drawing/2014/main" id="{CD4D2207-DE95-490C-831B-998C257C05DA}"/>
            </a:ext>
          </a:extLst>
        </xdr:cNvPr>
        <xdr:cNvCxnSpPr/>
      </xdr:nvCxnSpPr>
      <xdr:spPr>
        <a:xfrm>
          <a:off x="17602200" y="662686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597" name="楕円 596">
          <a:extLst>
            <a:ext uri="{FF2B5EF4-FFF2-40B4-BE49-F238E27FC236}">
              <a16:creationId xmlns:a16="http://schemas.microsoft.com/office/drawing/2014/main" id="{8480CE4A-1261-43EC-B0FD-FF2CB51B047A}"/>
            </a:ext>
          </a:extLst>
        </xdr:cNvPr>
        <xdr:cNvSpPr/>
      </xdr:nvSpPr>
      <xdr:spPr>
        <a:xfrm>
          <a:off x="16757650" y="6605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22860</xdr:rowOff>
    </xdr:from>
    <xdr:to>
      <xdr:col>102</xdr:col>
      <xdr:colOff>114300</xdr:colOff>
      <xdr:row>40</xdr:row>
      <xdr:rowOff>45720</xdr:rowOff>
    </xdr:to>
    <xdr:cxnSp macro="">
      <xdr:nvCxnSpPr>
        <xdr:cNvPr id="598" name="直線コネクタ 597">
          <a:extLst>
            <a:ext uri="{FF2B5EF4-FFF2-40B4-BE49-F238E27FC236}">
              <a16:creationId xmlns:a16="http://schemas.microsoft.com/office/drawing/2014/main" id="{1B54C518-2774-4E37-A5F1-0A65A1F78C5A}"/>
            </a:ext>
          </a:extLst>
        </xdr:cNvPr>
        <xdr:cNvCxnSpPr/>
      </xdr:nvCxnSpPr>
      <xdr:spPr>
        <a:xfrm flipV="1">
          <a:off x="16802100" y="662686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4C2B3CC-4485-40F0-A0C6-87D31C65E1DD}"/>
            </a:ext>
          </a:extLst>
        </xdr:cNvPr>
        <xdr:cNvSpPr txBox="1"/>
      </xdr:nvSpPr>
      <xdr:spPr>
        <a:xfrm>
          <a:off x="18980227"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8D2A1669-7A60-4126-BAC6-B241DDB28FDB}"/>
            </a:ext>
          </a:extLst>
        </xdr:cNvPr>
        <xdr:cNvSpPr txBox="1"/>
      </xdr:nvSpPr>
      <xdr:spPr>
        <a:xfrm>
          <a:off x="18180127" y="620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B0235EA0-18B8-4727-BBB8-2CC958BA0200}"/>
            </a:ext>
          </a:extLst>
        </xdr:cNvPr>
        <xdr:cNvSpPr txBox="1"/>
      </xdr:nvSpPr>
      <xdr:spPr>
        <a:xfrm>
          <a:off x="17386377"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296407D5-A9FF-4EBD-BAC0-1D16D4DE2592}"/>
            </a:ext>
          </a:extLst>
        </xdr:cNvPr>
        <xdr:cNvSpPr txBox="1"/>
      </xdr:nvSpPr>
      <xdr:spPr>
        <a:xfrm>
          <a:off x="16592627" y="62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C8EDC770-1AFD-4E8C-9330-DA45874BE323}"/>
            </a:ext>
          </a:extLst>
        </xdr:cNvPr>
        <xdr:cNvSpPr txBox="1"/>
      </xdr:nvSpPr>
      <xdr:spPr>
        <a:xfrm>
          <a:off x="189802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B2D199BA-B0F8-432B-974D-B97BE823662B}"/>
            </a:ext>
          </a:extLst>
        </xdr:cNvPr>
        <xdr:cNvSpPr txBox="1"/>
      </xdr:nvSpPr>
      <xdr:spPr>
        <a:xfrm>
          <a:off x="181801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64787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16826B5A-CB8B-4545-8DCA-86669B14EF92}"/>
            </a:ext>
          </a:extLst>
        </xdr:cNvPr>
        <xdr:cNvSpPr txBox="1"/>
      </xdr:nvSpPr>
      <xdr:spPr>
        <a:xfrm>
          <a:off x="17386377" y="666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87647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9C870AD1-6153-40D0-A455-C02239DD5FC2}"/>
            </a:ext>
          </a:extLst>
        </xdr:cNvPr>
        <xdr:cNvSpPr txBox="1"/>
      </xdr:nvSpPr>
      <xdr:spPr>
        <a:xfrm>
          <a:off x="16592627" y="669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F734A1B-3636-4584-B1A7-2F35AFFA8AAA}"/>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9C134EDF-157F-416F-9541-D2A1B341B0AE}"/>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0340BBA-9F4B-4F63-A8BD-A0D7126CB892}"/>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5A175F4D-F044-4A50-971E-8484D2150D46}"/>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60DD9949-61BD-4E58-8CD9-92FDAE0539C7}"/>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8D33E6F-C822-4D68-94E5-2C82D94E2284}"/>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5FE517B5-8784-4CCC-B77B-6F68C2BD4619}"/>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BBB393D2-BF5F-4DF3-8001-239FFE8FC1D3}"/>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D51C9B65-74DB-435D-A49C-A4566877FC25}"/>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BDC3A967-D780-4573-BBA6-09A8679B434D}"/>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DBF858F7-ECEF-40DB-B4BD-FE04A03449F0}"/>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3682113A-576D-4EBE-9077-1EAB9BE924E0}"/>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357C0D49-00C8-413E-84A0-F7EB83275416}"/>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B1DFD817-7B05-4DDB-9BF3-11786C5AD9F4}"/>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600153A4-DC71-4D21-9F47-9ED58551A75E}"/>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BF6B15B3-C8FE-4E2D-9587-7391FF28E7AA}"/>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9D124A7-612D-4044-9456-9B408DC83E94}"/>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1CEBA1B4-8284-47C9-B927-D146184234CF}"/>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2A9186AB-A759-4DDA-8B86-11231492A074}"/>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3677C4CA-34E1-48E2-85E4-087A6B38D447}"/>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25C14E0E-FCF9-4C6B-8505-F313E49E16F0}"/>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35B0BB0B-A992-4F7E-8CCC-C57BBE587829}"/>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F466755A-5D0D-43C5-822E-47DE93F6BF59}"/>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C5F9E9A8-8CD7-48FF-BD8A-E6A6DDEF4F7D}"/>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CFE3D03E-A17F-40CB-B691-576DB1A94744}"/>
            </a:ext>
          </a:extLst>
        </xdr:cNvPr>
        <xdr:cNvCxnSpPr/>
      </xdr:nvCxnSpPr>
      <xdr:spPr>
        <a:xfrm flipV="1">
          <a:off x="14699614" y="9394190"/>
          <a:ext cx="0" cy="103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15BF5113-647B-4A5D-BECD-F541C102ED50}"/>
            </a:ext>
          </a:extLst>
        </xdr:cNvPr>
        <xdr:cNvSpPr txBox="1"/>
      </xdr:nvSpPr>
      <xdr:spPr>
        <a:xfrm>
          <a:off x="14738350"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000F6B83-4623-4988-B069-5779D76AF0A8}"/>
            </a:ext>
          </a:extLst>
        </xdr:cNvPr>
        <xdr:cNvCxnSpPr/>
      </xdr:nvCxnSpPr>
      <xdr:spPr>
        <a:xfrm>
          <a:off x="14611350" y="10426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21505FA4-28D3-4290-B022-5EE65489B5AA}"/>
            </a:ext>
          </a:extLst>
        </xdr:cNvPr>
        <xdr:cNvSpPr txBox="1"/>
      </xdr:nvSpPr>
      <xdr:spPr>
        <a:xfrm>
          <a:off x="14738350" y="917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E2FBE289-BD0E-4C18-8CD5-C89F91AD35E6}"/>
            </a:ext>
          </a:extLst>
        </xdr:cNvPr>
        <xdr:cNvCxnSpPr/>
      </xdr:nvCxnSpPr>
      <xdr:spPr>
        <a:xfrm>
          <a:off x="14611350" y="9394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466B93B2-1227-4E8B-B03C-2B86071BAE87}"/>
            </a:ext>
          </a:extLst>
        </xdr:cNvPr>
        <xdr:cNvSpPr txBox="1"/>
      </xdr:nvSpPr>
      <xdr:spPr>
        <a:xfrm>
          <a:off x="1473835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58B5F771-84D4-49B0-A39C-3FA845887F71}"/>
            </a:ext>
          </a:extLst>
        </xdr:cNvPr>
        <xdr:cNvSpPr/>
      </xdr:nvSpPr>
      <xdr:spPr>
        <a:xfrm>
          <a:off x="14649450" y="10007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50B24EAD-AFD8-416B-8975-6396367AD630}"/>
            </a:ext>
          </a:extLst>
        </xdr:cNvPr>
        <xdr:cNvSpPr/>
      </xdr:nvSpPr>
      <xdr:spPr>
        <a:xfrm>
          <a:off x="13887450" y="9994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E07E6374-88BA-4151-8254-2A7DB9D0DA3F}"/>
            </a:ext>
          </a:extLst>
        </xdr:cNvPr>
        <xdr:cNvSpPr/>
      </xdr:nvSpPr>
      <xdr:spPr>
        <a:xfrm>
          <a:off x="13093700" y="9980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E1AF2EFC-FAB1-4B06-8490-2517039D64E3}"/>
            </a:ext>
          </a:extLst>
        </xdr:cNvPr>
        <xdr:cNvSpPr/>
      </xdr:nvSpPr>
      <xdr:spPr>
        <a:xfrm>
          <a:off x="12299950" y="9973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95B7DCCE-7159-4329-91DB-3EDBD4868BD4}"/>
            </a:ext>
          </a:extLst>
        </xdr:cNvPr>
        <xdr:cNvSpPr/>
      </xdr:nvSpPr>
      <xdr:spPr>
        <a:xfrm>
          <a:off x="1148715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0E31CF3-C4E6-45C1-97CE-E0B75B72BB0E}"/>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C7A289D-F90E-4ECE-9B3F-F58718B59F87}"/>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435DB32-6752-4C17-910A-0D3B018B248D}"/>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F9A9C0A-7002-4AE7-80FD-70BD5B4513F0}"/>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96ED62D-52D5-44DA-B801-C0474451802F}"/>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65405</xdr:rowOff>
    </xdr:from>
    <xdr:to>
      <xdr:col>85</xdr:col>
      <xdr:colOff>177800</xdr:colOff>
      <xdr:row>60</xdr:row>
      <xdr:rowOff>167005</xdr:rowOff>
    </xdr:to>
    <xdr:sp macro="" textlink="">
      <xdr:nvSpPr>
        <xdr:cNvPr id="647" name="楕円 646">
          <a:extLst>
            <a:ext uri="{FF2B5EF4-FFF2-40B4-BE49-F238E27FC236}">
              <a16:creationId xmlns:a16="http://schemas.microsoft.com/office/drawing/2014/main" id="{91BE5801-58AC-4B73-A403-A26507863D4E}"/>
            </a:ext>
          </a:extLst>
        </xdr:cNvPr>
        <xdr:cNvSpPr/>
      </xdr:nvSpPr>
      <xdr:spPr>
        <a:xfrm>
          <a:off x="14649450" y="99714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88282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56000F36-F082-4171-B1B3-9CA290E9AA9C}"/>
            </a:ext>
          </a:extLst>
        </xdr:cNvPr>
        <xdr:cNvSpPr txBox="1"/>
      </xdr:nvSpPr>
      <xdr:spPr>
        <a:xfrm>
          <a:off x="14738350" y="982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649" name="楕円 648">
          <a:extLst>
            <a:ext uri="{FF2B5EF4-FFF2-40B4-BE49-F238E27FC236}">
              <a16:creationId xmlns:a16="http://schemas.microsoft.com/office/drawing/2014/main" id="{CF695D5F-7459-4AB0-8DF3-43B4EE0D3348}"/>
            </a:ext>
          </a:extLst>
        </xdr:cNvPr>
        <xdr:cNvSpPr/>
      </xdr:nvSpPr>
      <xdr:spPr>
        <a:xfrm>
          <a:off x="13887450" y="9984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116205</xdr:rowOff>
    </xdr:from>
    <xdr:to>
      <xdr:col>85</xdr:col>
      <xdr:colOff>127000</xdr:colOff>
      <xdr:row>60</xdr:row>
      <xdr:rowOff>129540</xdr:rowOff>
    </xdr:to>
    <xdr:cxnSp macro="">
      <xdr:nvCxnSpPr>
        <xdr:cNvPr id="650" name="直線コネクタ 649">
          <a:extLst>
            <a:ext uri="{FF2B5EF4-FFF2-40B4-BE49-F238E27FC236}">
              <a16:creationId xmlns:a16="http://schemas.microsoft.com/office/drawing/2014/main" id="{07C5C241-389D-436E-B643-53A4F7844B54}"/>
            </a:ext>
          </a:extLst>
        </xdr:cNvPr>
        <xdr:cNvCxnSpPr/>
      </xdr:nvCxnSpPr>
      <xdr:spPr>
        <a:xfrm flipV="1">
          <a:off x="13938250" y="10022205"/>
          <a:ext cx="762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51" name="楕円 650">
          <a:extLst>
            <a:ext uri="{FF2B5EF4-FFF2-40B4-BE49-F238E27FC236}">
              <a16:creationId xmlns:a16="http://schemas.microsoft.com/office/drawing/2014/main" id="{496DD0EC-3E16-4974-BD1E-38A854884170}"/>
            </a:ext>
          </a:extLst>
        </xdr:cNvPr>
        <xdr:cNvSpPr/>
      </xdr:nvSpPr>
      <xdr:spPr>
        <a:xfrm>
          <a:off x="13093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110490</xdr:rowOff>
    </xdr:from>
    <xdr:to>
      <xdr:col>81</xdr:col>
      <xdr:colOff>50800</xdr:colOff>
      <xdr:row>60</xdr:row>
      <xdr:rowOff>129540</xdr:rowOff>
    </xdr:to>
    <xdr:cxnSp macro="">
      <xdr:nvCxnSpPr>
        <xdr:cNvPr id="652" name="直線コネクタ 651">
          <a:extLst>
            <a:ext uri="{FF2B5EF4-FFF2-40B4-BE49-F238E27FC236}">
              <a16:creationId xmlns:a16="http://schemas.microsoft.com/office/drawing/2014/main" id="{2BF754AF-B865-4E04-B9BE-E2B7105FF22D}"/>
            </a:ext>
          </a:extLst>
        </xdr:cNvPr>
        <xdr:cNvCxnSpPr/>
      </xdr:nvCxnSpPr>
      <xdr:spPr>
        <a:xfrm>
          <a:off x="13144500" y="1001649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653" name="楕円 652">
          <a:extLst>
            <a:ext uri="{FF2B5EF4-FFF2-40B4-BE49-F238E27FC236}">
              <a16:creationId xmlns:a16="http://schemas.microsoft.com/office/drawing/2014/main" id="{722CDC15-5BAD-416A-8BCC-F0057A7A685D}"/>
            </a:ext>
          </a:extLst>
        </xdr:cNvPr>
        <xdr:cNvSpPr/>
      </xdr:nvSpPr>
      <xdr:spPr>
        <a:xfrm>
          <a:off x="12299950" y="993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110490</xdr:rowOff>
    </xdr:to>
    <xdr:cxnSp macro="">
      <xdr:nvCxnSpPr>
        <xdr:cNvPr id="654" name="直線コネクタ 653">
          <a:extLst>
            <a:ext uri="{FF2B5EF4-FFF2-40B4-BE49-F238E27FC236}">
              <a16:creationId xmlns:a16="http://schemas.microsoft.com/office/drawing/2014/main" id="{98145AC9-C76B-4A9C-AD33-4AFAF55DE73F}"/>
            </a:ext>
          </a:extLst>
        </xdr:cNvPr>
        <xdr:cNvCxnSpPr/>
      </xdr:nvCxnSpPr>
      <xdr:spPr>
        <a:xfrm>
          <a:off x="12344400" y="998220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156845</xdr:rowOff>
    </xdr:from>
    <xdr:to>
      <xdr:col>67</xdr:col>
      <xdr:colOff>101600</xdr:colOff>
      <xdr:row>60</xdr:row>
      <xdr:rowOff>86995</xdr:rowOff>
    </xdr:to>
    <xdr:sp macro="" textlink="">
      <xdr:nvSpPr>
        <xdr:cNvPr id="655" name="楕円 654">
          <a:extLst>
            <a:ext uri="{FF2B5EF4-FFF2-40B4-BE49-F238E27FC236}">
              <a16:creationId xmlns:a16="http://schemas.microsoft.com/office/drawing/2014/main" id="{B1FDEE94-5FE9-45AC-9AD9-B9C10F390AD1}"/>
            </a:ext>
          </a:extLst>
        </xdr:cNvPr>
        <xdr:cNvSpPr/>
      </xdr:nvSpPr>
      <xdr:spPr>
        <a:xfrm>
          <a:off x="11487150" y="9897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36195</xdr:rowOff>
    </xdr:from>
    <xdr:to>
      <xdr:col>71</xdr:col>
      <xdr:colOff>177800</xdr:colOff>
      <xdr:row>60</xdr:row>
      <xdr:rowOff>76200</xdr:rowOff>
    </xdr:to>
    <xdr:cxnSp macro="">
      <xdr:nvCxnSpPr>
        <xdr:cNvPr id="656" name="直線コネクタ 655">
          <a:extLst>
            <a:ext uri="{FF2B5EF4-FFF2-40B4-BE49-F238E27FC236}">
              <a16:creationId xmlns:a16="http://schemas.microsoft.com/office/drawing/2014/main" id="{DA4F5E0C-78BD-44A4-B75A-599F8593014B}"/>
            </a:ext>
          </a:extLst>
        </xdr:cNvPr>
        <xdr:cNvCxnSpPr/>
      </xdr:nvCxnSpPr>
      <xdr:spPr>
        <a:xfrm>
          <a:off x="11537950" y="994219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657" name="n_1aveValue【学校施設】&#10;有形固定資産減価償却率">
          <a:extLst>
            <a:ext uri="{FF2B5EF4-FFF2-40B4-BE49-F238E27FC236}">
              <a16:creationId xmlns:a16="http://schemas.microsoft.com/office/drawing/2014/main" id="{47D1CA82-FC1A-4FA3-A3AE-C19FBD747D0D}"/>
            </a:ext>
          </a:extLst>
        </xdr:cNvPr>
        <xdr:cNvSpPr txBox="1"/>
      </xdr:nvSpPr>
      <xdr:spPr>
        <a:xfrm>
          <a:off x="13742044" y="1008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58" name="n_2aveValue【学校施設】&#10;有形固定資産減価償却率">
          <a:extLst>
            <a:ext uri="{FF2B5EF4-FFF2-40B4-BE49-F238E27FC236}">
              <a16:creationId xmlns:a16="http://schemas.microsoft.com/office/drawing/2014/main" id="{72BFC8F6-456F-4367-BD38-914B6473ADBB}"/>
            </a:ext>
          </a:extLst>
        </xdr:cNvPr>
        <xdr:cNvSpPr txBox="1"/>
      </xdr:nvSpPr>
      <xdr:spPr>
        <a:xfrm>
          <a:off x="1296099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9" name="n_3aveValue【学校施設】&#10;有形固定資産減価償却率">
          <a:extLst>
            <a:ext uri="{FF2B5EF4-FFF2-40B4-BE49-F238E27FC236}">
              <a16:creationId xmlns:a16="http://schemas.microsoft.com/office/drawing/2014/main" id="{56C34748-D884-4564-AA06-CAB3584C3AEF}"/>
            </a:ext>
          </a:extLst>
        </xdr:cNvPr>
        <xdr:cNvSpPr txBox="1"/>
      </xdr:nvSpPr>
      <xdr:spPr>
        <a:xfrm>
          <a:off x="121672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0" name="n_4aveValue【学校施設】&#10;有形固定資産減価償却率">
          <a:extLst>
            <a:ext uri="{FF2B5EF4-FFF2-40B4-BE49-F238E27FC236}">
              <a16:creationId xmlns:a16="http://schemas.microsoft.com/office/drawing/2014/main" id="{DC274817-4265-4076-B118-8F4100090745}"/>
            </a:ext>
          </a:extLst>
        </xdr:cNvPr>
        <xdr:cNvSpPr txBox="1"/>
      </xdr:nvSpPr>
      <xdr:spPr>
        <a:xfrm>
          <a:off x="113544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25417</xdr:rowOff>
    </xdr:from>
    <xdr:ext cx="405111" cy="259045"/>
    <xdr:sp macro="" textlink="">
      <xdr:nvSpPr>
        <xdr:cNvPr id="661" name="n_1mainValue【学校施設】&#10;有形固定資産減価償却率">
          <a:extLst>
            <a:ext uri="{FF2B5EF4-FFF2-40B4-BE49-F238E27FC236}">
              <a16:creationId xmlns:a16="http://schemas.microsoft.com/office/drawing/2014/main" id="{7CA54457-0C16-4285-A309-3E81EF9D8456}"/>
            </a:ext>
          </a:extLst>
        </xdr:cNvPr>
        <xdr:cNvSpPr txBox="1"/>
      </xdr:nvSpPr>
      <xdr:spPr>
        <a:xfrm>
          <a:off x="13742044" y="976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mainValue【学校施設】&#10;有形固定資産減価償却率">
          <a:extLst>
            <a:ext uri="{FF2B5EF4-FFF2-40B4-BE49-F238E27FC236}">
              <a16:creationId xmlns:a16="http://schemas.microsoft.com/office/drawing/2014/main" id="{3F7200B4-1392-4DA5-9DEA-4232AD3566E8}"/>
            </a:ext>
          </a:extLst>
        </xdr:cNvPr>
        <xdr:cNvSpPr txBox="1"/>
      </xdr:nvSpPr>
      <xdr:spPr>
        <a:xfrm>
          <a:off x="12960994" y="9747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143527</xdr:rowOff>
    </xdr:from>
    <xdr:ext cx="405111" cy="259045"/>
    <xdr:sp macro="" textlink="">
      <xdr:nvSpPr>
        <xdr:cNvPr id="663" name="n_3mainValue【学校施設】&#10;有形固定資産減価償却率">
          <a:extLst>
            <a:ext uri="{FF2B5EF4-FFF2-40B4-BE49-F238E27FC236}">
              <a16:creationId xmlns:a16="http://schemas.microsoft.com/office/drawing/2014/main" id="{418D3607-3D58-4D00-9635-959AAD49C7D0}"/>
            </a:ext>
          </a:extLst>
        </xdr:cNvPr>
        <xdr:cNvSpPr txBox="1"/>
      </xdr:nvSpPr>
      <xdr:spPr>
        <a:xfrm>
          <a:off x="12167244" y="971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664" name="n_4mainValue【学校施設】&#10;有形固定資産減価償却率">
          <a:extLst>
            <a:ext uri="{FF2B5EF4-FFF2-40B4-BE49-F238E27FC236}">
              <a16:creationId xmlns:a16="http://schemas.microsoft.com/office/drawing/2014/main" id="{460A9551-E591-4786-B188-19D210F42C83}"/>
            </a:ext>
          </a:extLst>
        </xdr:cNvPr>
        <xdr:cNvSpPr txBox="1"/>
      </xdr:nvSpPr>
      <xdr:spPr>
        <a:xfrm>
          <a:off x="11354444" y="967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B7550DC9-FB3C-4DF0-BCF0-C9B3D4253FCC}"/>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E11FDB50-80F2-4A2B-8E98-AF68919E722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A22A23A4-6707-48FB-ADA2-4CD61F839516}"/>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560CCD0-53F9-479D-865C-094CA7E13287}"/>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30450BA7-0D15-497E-9853-BAAECF086092}"/>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96456A58-6B11-401B-8F7F-E7842A57F0F7}"/>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1B8938C8-7914-4AC1-B7AC-0458BF17D885}"/>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3F607E90-4A3E-48CD-81E2-A03288452091}"/>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E3F8788-61D2-4856-A49E-179CE47C8D96}"/>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B82307B-C603-426F-9588-68DC9B06BE97}"/>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306AB063-9731-4A74-900E-95C9475F0FC4}"/>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E450E69B-9EC9-4876-885E-0AB7ED65696F}"/>
            </a:ext>
          </a:extLst>
        </xdr:cNvPr>
        <xdr:cNvCxnSpPr/>
      </xdr:nvCxnSpPr>
      <xdr:spPr>
        <a:xfrm>
          <a:off x="16459200" y="10731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3603108B-B3FA-4FEB-AA26-AB40230202F7}"/>
            </a:ext>
          </a:extLst>
        </xdr:cNvPr>
        <xdr:cNvSpPr txBox="1"/>
      </xdr:nvSpPr>
      <xdr:spPr>
        <a:xfrm>
          <a:off x="16049171" y="10595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C9504D2C-C526-4DDF-AEB2-6ACDCBBE7E38}"/>
            </a:ext>
          </a:extLst>
        </xdr:cNvPr>
        <xdr:cNvCxnSpPr/>
      </xdr:nvCxnSpPr>
      <xdr:spPr>
        <a:xfrm>
          <a:off x="16459200" y="10458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DC40EA76-165E-4C9E-B61E-184DDD915E42}"/>
            </a:ext>
          </a:extLst>
        </xdr:cNvPr>
        <xdr:cNvSpPr txBox="1"/>
      </xdr:nvSpPr>
      <xdr:spPr>
        <a:xfrm>
          <a:off x="16049171" y="1032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9D674942-18A0-45A6-9F7B-B9EB26D277C3}"/>
            </a:ext>
          </a:extLst>
        </xdr:cNvPr>
        <xdr:cNvCxnSpPr/>
      </xdr:nvCxnSpPr>
      <xdr:spPr>
        <a:xfrm>
          <a:off x="16459200" y="1018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B0F18109-1497-4B8D-A4A8-2D452C1389FC}"/>
            </a:ext>
          </a:extLst>
        </xdr:cNvPr>
        <xdr:cNvSpPr txBox="1"/>
      </xdr:nvSpPr>
      <xdr:spPr>
        <a:xfrm>
          <a:off x="16049171" y="1004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8D3C8CB9-D121-471A-B40B-E83A47058D36}"/>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9878D00A-558B-4268-8B94-6CD473E58013}"/>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749F3DB0-8E4B-4127-B7DA-FED566B24D25}"/>
            </a:ext>
          </a:extLst>
        </xdr:cNvPr>
        <xdr:cNvCxnSpPr/>
      </xdr:nvCxnSpPr>
      <xdr:spPr>
        <a:xfrm>
          <a:off x="16459200" y="9632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6EB525EF-40D5-41C7-9E86-8784B71A5D74}"/>
            </a:ext>
          </a:extLst>
        </xdr:cNvPr>
        <xdr:cNvSpPr txBox="1"/>
      </xdr:nvSpPr>
      <xdr:spPr>
        <a:xfrm>
          <a:off x="16049171" y="9497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0F0D5347-A302-43E1-A5F9-B78A8CFB2789}"/>
            </a:ext>
          </a:extLst>
        </xdr:cNvPr>
        <xdr:cNvCxnSpPr/>
      </xdr:nvCxnSpPr>
      <xdr:spPr>
        <a:xfrm>
          <a:off x="16459200" y="9359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EBA906DD-294D-4A75-9600-F76A0D3DB448}"/>
            </a:ext>
          </a:extLst>
        </xdr:cNvPr>
        <xdr:cNvSpPr txBox="1"/>
      </xdr:nvSpPr>
      <xdr:spPr>
        <a:xfrm>
          <a:off x="16049171" y="922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DD5F8D8F-11B2-42A4-A4FD-08111BEA82B1}"/>
            </a:ext>
          </a:extLst>
        </xdr:cNvPr>
        <xdr:cNvCxnSpPr/>
      </xdr:nvCxnSpPr>
      <xdr:spPr>
        <a:xfrm>
          <a:off x="16459200" y="908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B5455D23-FC53-49B6-9BBC-9F3B1955D4F6}"/>
            </a:ext>
          </a:extLst>
        </xdr:cNvPr>
        <xdr:cNvSpPr txBox="1"/>
      </xdr:nvSpPr>
      <xdr:spPr>
        <a:xfrm>
          <a:off x="16049171"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62682DE4-229A-4C2F-9318-3685FCE60543}"/>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83D93CD5-C46C-4C70-90C1-624F47D2C27E}"/>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2496F1F9-065E-41F2-B8D6-EA0C37844DB6}"/>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F4107234-81CD-4FE5-B518-C2C57A69DF33}"/>
            </a:ext>
          </a:extLst>
        </xdr:cNvPr>
        <xdr:cNvCxnSpPr/>
      </xdr:nvCxnSpPr>
      <xdr:spPr>
        <a:xfrm flipV="1">
          <a:off x="19951064" y="9249887"/>
          <a:ext cx="0" cy="131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28BC9317-6E4C-45C1-AB80-866171F7B45C}"/>
            </a:ext>
          </a:extLst>
        </xdr:cNvPr>
        <xdr:cNvSpPr txBox="1"/>
      </xdr:nvSpPr>
      <xdr:spPr>
        <a:xfrm>
          <a:off x="19989800" y="1056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B609E775-1250-4C67-B810-9AC652A6B536}"/>
            </a:ext>
          </a:extLst>
        </xdr:cNvPr>
        <xdr:cNvCxnSpPr/>
      </xdr:nvCxnSpPr>
      <xdr:spPr>
        <a:xfrm>
          <a:off x="19881850" y="105598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3E9227F0-F3E1-4B3B-9BE3-168BE4639268}"/>
            </a:ext>
          </a:extLst>
        </xdr:cNvPr>
        <xdr:cNvSpPr txBox="1"/>
      </xdr:nvSpPr>
      <xdr:spPr>
        <a:xfrm>
          <a:off x="19989800" y="903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CA477615-2FD8-4FD2-B7C7-616FF898D3F1}"/>
            </a:ext>
          </a:extLst>
        </xdr:cNvPr>
        <xdr:cNvCxnSpPr/>
      </xdr:nvCxnSpPr>
      <xdr:spPr>
        <a:xfrm>
          <a:off x="19881850" y="92498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698" name="【学校施設】&#10;一人当たり面積平均値テキスト">
          <a:extLst>
            <a:ext uri="{FF2B5EF4-FFF2-40B4-BE49-F238E27FC236}">
              <a16:creationId xmlns:a16="http://schemas.microsoft.com/office/drawing/2014/main" id="{1F179C84-F972-4F59-8F38-10FE98F89711}"/>
            </a:ext>
          </a:extLst>
        </xdr:cNvPr>
        <xdr:cNvSpPr txBox="1"/>
      </xdr:nvSpPr>
      <xdr:spPr>
        <a:xfrm>
          <a:off x="19989800" y="978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30498FF7-ED03-4278-AB78-A2E5D42F7B10}"/>
            </a:ext>
          </a:extLst>
        </xdr:cNvPr>
        <xdr:cNvSpPr/>
      </xdr:nvSpPr>
      <xdr:spPr>
        <a:xfrm>
          <a:off x="19900900" y="993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02DA2546-522D-42E9-8EE3-F04BA0229D1F}"/>
            </a:ext>
          </a:extLst>
        </xdr:cNvPr>
        <xdr:cNvSpPr/>
      </xdr:nvSpPr>
      <xdr:spPr>
        <a:xfrm>
          <a:off x="19157950" y="99423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7DE1ECFC-707A-4B10-9EEF-BACD44784886}"/>
            </a:ext>
          </a:extLst>
        </xdr:cNvPr>
        <xdr:cNvSpPr/>
      </xdr:nvSpPr>
      <xdr:spPr>
        <a:xfrm>
          <a:off x="18345150" y="996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AC542E51-1DF3-404E-BE24-317CF212D650}"/>
            </a:ext>
          </a:extLst>
        </xdr:cNvPr>
        <xdr:cNvSpPr/>
      </xdr:nvSpPr>
      <xdr:spPr>
        <a:xfrm>
          <a:off x="17551400" y="9973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A882D721-BEB3-4F62-AD58-A9C72B11EBA5}"/>
            </a:ext>
          </a:extLst>
        </xdr:cNvPr>
        <xdr:cNvSpPr/>
      </xdr:nvSpPr>
      <xdr:spPr>
        <a:xfrm>
          <a:off x="16757650" y="99680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050E37C-8D80-4273-AB0B-F817587799F8}"/>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DB26716-1507-475C-B500-936B59D54A05}"/>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B08378E-3186-4E03-963C-68E4E0B1FDEA}"/>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810DCF3-9BB5-47A1-866F-8E73488C47D3}"/>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AA4BA24-9E94-49C8-988D-40714486CF8D}"/>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709" name="楕円 708">
          <a:extLst>
            <a:ext uri="{FF2B5EF4-FFF2-40B4-BE49-F238E27FC236}">
              <a16:creationId xmlns:a16="http://schemas.microsoft.com/office/drawing/2014/main" id="{D3D28D40-E39F-4E6D-938D-0D133A140EA7}"/>
            </a:ext>
          </a:extLst>
        </xdr:cNvPr>
        <xdr:cNvSpPr/>
      </xdr:nvSpPr>
      <xdr:spPr>
        <a:xfrm>
          <a:off x="19900900" y="100237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96220</xdr:rowOff>
    </xdr:from>
    <xdr:ext cx="469744" cy="259045"/>
    <xdr:sp macro="" textlink="">
      <xdr:nvSpPr>
        <xdr:cNvPr id="710" name="【学校施設】&#10;一人当たり面積該当値テキスト">
          <a:extLst>
            <a:ext uri="{FF2B5EF4-FFF2-40B4-BE49-F238E27FC236}">
              <a16:creationId xmlns:a16="http://schemas.microsoft.com/office/drawing/2014/main" id="{9A270AE7-F83A-43A1-9C99-714C5DB979C5}"/>
            </a:ext>
          </a:extLst>
        </xdr:cNvPr>
        <xdr:cNvSpPr txBox="1"/>
      </xdr:nvSpPr>
      <xdr:spPr>
        <a:xfrm>
          <a:off x="19989800" y="1000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711" name="楕円 710">
          <a:extLst>
            <a:ext uri="{FF2B5EF4-FFF2-40B4-BE49-F238E27FC236}">
              <a16:creationId xmlns:a16="http://schemas.microsoft.com/office/drawing/2014/main" id="{5C600181-DCEF-41CA-ACA8-24D1C2768A64}"/>
            </a:ext>
          </a:extLst>
        </xdr:cNvPr>
        <xdr:cNvSpPr/>
      </xdr:nvSpPr>
      <xdr:spPr>
        <a:xfrm>
          <a:off x="19157950" y="100380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168593</xdr:rowOff>
    </xdr:from>
    <xdr:to>
      <xdr:col>116</xdr:col>
      <xdr:colOff>63500</xdr:colOff>
      <xdr:row>61</xdr:row>
      <xdr:rowOff>11430</xdr:rowOff>
    </xdr:to>
    <xdr:cxnSp macro="">
      <xdr:nvCxnSpPr>
        <xdr:cNvPr id="712" name="直線コネクタ 711">
          <a:extLst>
            <a:ext uri="{FF2B5EF4-FFF2-40B4-BE49-F238E27FC236}">
              <a16:creationId xmlns:a16="http://schemas.microsoft.com/office/drawing/2014/main" id="{D38D3AEC-9F91-495D-93E5-2A79BC9113FD}"/>
            </a:ext>
          </a:extLst>
        </xdr:cNvPr>
        <xdr:cNvCxnSpPr/>
      </xdr:nvCxnSpPr>
      <xdr:spPr>
        <a:xfrm flipV="1">
          <a:off x="19202400" y="10068243"/>
          <a:ext cx="7493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143510</xdr:rowOff>
    </xdr:from>
    <xdr:to>
      <xdr:col>107</xdr:col>
      <xdr:colOff>101600</xdr:colOff>
      <xdr:row>61</xdr:row>
      <xdr:rowOff>73660</xdr:rowOff>
    </xdr:to>
    <xdr:sp macro="" textlink="">
      <xdr:nvSpPr>
        <xdr:cNvPr id="713" name="楕円 712">
          <a:extLst>
            <a:ext uri="{FF2B5EF4-FFF2-40B4-BE49-F238E27FC236}">
              <a16:creationId xmlns:a16="http://schemas.microsoft.com/office/drawing/2014/main" id="{88DFEBAB-4908-4B66-978F-66913E9A962F}"/>
            </a:ext>
          </a:extLst>
        </xdr:cNvPr>
        <xdr:cNvSpPr/>
      </xdr:nvSpPr>
      <xdr:spPr>
        <a:xfrm>
          <a:off x="18345150" y="10049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22860</xdr:rowOff>
    </xdr:to>
    <xdr:cxnSp macro="">
      <xdr:nvCxnSpPr>
        <xdr:cNvPr id="714" name="直線コネクタ 713">
          <a:extLst>
            <a:ext uri="{FF2B5EF4-FFF2-40B4-BE49-F238E27FC236}">
              <a16:creationId xmlns:a16="http://schemas.microsoft.com/office/drawing/2014/main" id="{A65C0E60-CB28-408E-AC08-3D2A57B58391}"/>
            </a:ext>
          </a:extLst>
        </xdr:cNvPr>
        <xdr:cNvCxnSpPr/>
      </xdr:nvCxnSpPr>
      <xdr:spPr>
        <a:xfrm flipV="1">
          <a:off x="18395950" y="1008253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152082</xdr:rowOff>
    </xdr:from>
    <xdr:to>
      <xdr:col>102</xdr:col>
      <xdr:colOff>165100</xdr:colOff>
      <xdr:row>61</xdr:row>
      <xdr:rowOff>82232</xdr:rowOff>
    </xdr:to>
    <xdr:sp macro="" textlink="">
      <xdr:nvSpPr>
        <xdr:cNvPr id="715" name="楕円 714">
          <a:extLst>
            <a:ext uri="{FF2B5EF4-FFF2-40B4-BE49-F238E27FC236}">
              <a16:creationId xmlns:a16="http://schemas.microsoft.com/office/drawing/2014/main" id="{BB4E70C0-19EE-4D46-BEB4-9BDCFD990B66}"/>
            </a:ext>
          </a:extLst>
        </xdr:cNvPr>
        <xdr:cNvSpPr/>
      </xdr:nvSpPr>
      <xdr:spPr>
        <a:xfrm>
          <a:off x="17551400" y="10058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22860</xdr:rowOff>
    </xdr:from>
    <xdr:to>
      <xdr:col>107</xdr:col>
      <xdr:colOff>50800</xdr:colOff>
      <xdr:row>61</xdr:row>
      <xdr:rowOff>31432</xdr:rowOff>
    </xdr:to>
    <xdr:cxnSp macro="">
      <xdr:nvCxnSpPr>
        <xdr:cNvPr id="716" name="直線コネクタ 715">
          <a:extLst>
            <a:ext uri="{FF2B5EF4-FFF2-40B4-BE49-F238E27FC236}">
              <a16:creationId xmlns:a16="http://schemas.microsoft.com/office/drawing/2014/main" id="{273EF80E-F71E-4D0A-B2C0-262AE95C6BC5}"/>
            </a:ext>
          </a:extLst>
        </xdr:cNvPr>
        <xdr:cNvCxnSpPr/>
      </xdr:nvCxnSpPr>
      <xdr:spPr>
        <a:xfrm flipV="1">
          <a:off x="17602200" y="10093960"/>
          <a:ext cx="79375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159226</xdr:rowOff>
    </xdr:from>
    <xdr:to>
      <xdr:col>98</xdr:col>
      <xdr:colOff>38100</xdr:colOff>
      <xdr:row>61</xdr:row>
      <xdr:rowOff>89376</xdr:rowOff>
    </xdr:to>
    <xdr:sp macro="" textlink="">
      <xdr:nvSpPr>
        <xdr:cNvPr id="717" name="楕円 716">
          <a:extLst>
            <a:ext uri="{FF2B5EF4-FFF2-40B4-BE49-F238E27FC236}">
              <a16:creationId xmlns:a16="http://schemas.microsoft.com/office/drawing/2014/main" id="{755F646E-062D-4FAF-A31B-82B118F3DD79}"/>
            </a:ext>
          </a:extLst>
        </xdr:cNvPr>
        <xdr:cNvSpPr/>
      </xdr:nvSpPr>
      <xdr:spPr>
        <a:xfrm>
          <a:off x="16757650" y="100652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31432</xdr:rowOff>
    </xdr:from>
    <xdr:to>
      <xdr:col>102</xdr:col>
      <xdr:colOff>114300</xdr:colOff>
      <xdr:row>61</xdr:row>
      <xdr:rowOff>38576</xdr:rowOff>
    </xdr:to>
    <xdr:cxnSp macro="">
      <xdr:nvCxnSpPr>
        <xdr:cNvPr id="718" name="直線コネクタ 717">
          <a:extLst>
            <a:ext uri="{FF2B5EF4-FFF2-40B4-BE49-F238E27FC236}">
              <a16:creationId xmlns:a16="http://schemas.microsoft.com/office/drawing/2014/main" id="{F6DACF60-C804-42E7-92BE-48AA4AAD8444}"/>
            </a:ext>
          </a:extLst>
        </xdr:cNvPr>
        <xdr:cNvCxnSpPr/>
      </xdr:nvCxnSpPr>
      <xdr:spPr>
        <a:xfrm flipV="1">
          <a:off x="16802100" y="10102532"/>
          <a:ext cx="8001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719" name="n_1aveValue【学校施設】&#10;一人当たり面積">
          <a:extLst>
            <a:ext uri="{FF2B5EF4-FFF2-40B4-BE49-F238E27FC236}">
              <a16:creationId xmlns:a16="http://schemas.microsoft.com/office/drawing/2014/main" id="{A7977737-8D83-4733-A8A4-EBD4FB046EF3}"/>
            </a:ext>
          </a:extLst>
        </xdr:cNvPr>
        <xdr:cNvSpPr txBox="1"/>
      </xdr:nvSpPr>
      <xdr:spPr>
        <a:xfrm>
          <a:off x="18980227" y="973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720" name="n_2aveValue【学校施設】&#10;一人当たり面積">
          <a:extLst>
            <a:ext uri="{FF2B5EF4-FFF2-40B4-BE49-F238E27FC236}">
              <a16:creationId xmlns:a16="http://schemas.microsoft.com/office/drawing/2014/main" id="{B5546000-ED03-43F5-B798-12A0795CC3B7}"/>
            </a:ext>
          </a:extLst>
        </xdr:cNvPr>
        <xdr:cNvSpPr txBox="1"/>
      </xdr:nvSpPr>
      <xdr:spPr>
        <a:xfrm>
          <a:off x="18180127" y="974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721" name="n_3aveValue【学校施設】&#10;一人当たり面積">
          <a:extLst>
            <a:ext uri="{FF2B5EF4-FFF2-40B4-BE49-F238E27FC236}">
              <a16:creationId xmlns:a16="http://schemas.microsoft.com/office/drawing/2014/main" id="{0160831C-40BF-4D15-A2FC-9F00C3CD0C9F}"/>
            </a:ext>
          </a:extLst>
        </xdr:cNvPr>
        <xdr:cNvSpPr txBox="1"/>
      </xdr:nvSpPr>
      <xdr:spPr>
        <a:xfrm>
          <a:off x="17386377" y="975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722" name="n_4aveValue【学校施設】&#10;一人当たり面積">
          <a:extLst>
            <a:ext uri="{FF2B5EF4-FFF2-40B4-BE49-F238E27FC236}">
              <a16:creationId xmlns:a16="http://schemas.microsoft.com/office/drawing/2014/main" id="{E87C1224-99F2-48D8-9CCC-ED8E679B7B3F}"/>
            </a:ext>
          </a:extLst>
        </xdr:cNvPr>
        <xdr:cNvSpPr txBox="1"/>
      </xdr:nvSpPr>
      <xdr:spPr>
        <a:xfrm>
          <a:off x="16592627" y="974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53357</xdr:rowOff>
    </xdr:from>
    <xdr:ext cx="469744" cy="259045"/>
    <xdr:sp macro="" textlink="">
      <xdr:nvSpPr>
        <xdr:cNvPr id="723" name="n_1mainValue【学校施設】&#10;一人当たり面積">
          <a:extLst>
            <a:ext uri="{FF2B5EF4-FFF2-40B4-BE49-F238E27FC236}">
              <a16:creationId xmlns:a16="http://schemas.microsoft.com/office/drawing/2014/main" id="{EFE0BDE9-F16C-4613-BF83-2E35E7C71DFF}"/>
            </a:ext>
          </a:extLst>
        </xdr:cNvPr>
        <xdr:cNvSpPr txBox="1"/>
      </xdr:nvSpPr>
      <xdr:spPr>
        <a:xfrm>
          <a:off x="18980227" y="1012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64787</xdr:rowOff>
    </xdr:from>
    <xdr:ext cx="469744" cy="259045"/>
    <xdr:sp macro="" textlink="">
      <xdr:nvSpPr>
        <xdr:cNvPr id="724" name="n_2mainValue【学校施設】&#10;一人当たり面積">
          <a:extLst>
            <a:ext uri="{FF2B5EF4-FFF2-40B4-BE49-F238E27FC236}">
              <a16:creationId xmlns:a16="http://schemas.microsoft.com/office/drawing/2014/main" id="{7AFE53BD-C218-44C3-8E48-7278BB7431C7}"/>
            </a:ext>
          </a:extLst>
        </xdr:cNvPr>
        <xdr:cNvSpPr txBox="1"/>
      </xdr:nvSpPr>
      <xdr:spPr>
        <a:xfrm>
          <a:off x="18180127" y="1013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73359</xdr:rowOff>
    </xdr:from>
    <xdr:ext cx="469744" cy="259045"/>
    <xdr:sp macro="" textlink="">
      <xdr:nvSpPr>
        <xdr:cNvPr id="725" name="n_3mainValue【学校施設】&#10;一人当たり面積">
          <a:extLst>
            <a:ext uri="{FF2B5EF4-FFF2-40B4-BE49-F238E27FC236}">
              <a16:creationId xmlns:a16="http://schemas.microsoft.com/office/drawing/2014/main" id="{29DB27AB-4AD9-426A-9713-889FD983437E}"/>
            </a:ext>
          </a:extLst>
        </xdr:cNvPr>
        <xdr:cNvSpPr txBox="1"/>
      </xdr:nvSpPr>
      <xdr:spPr>
        <a:xfrm>
          <a:off x="17386377" y="1014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80503</xdr:rowOff>
    </xdr:from>
    <xdr:ext cx="469744" cy="259045"/>
    <xdr:sp macro="" textlink="">
      <xdr:nvSpPr>
        <xdr:cNvPr id="726" name="n_4mainValue【学校施設】&#10;一人当たり面積">
          <a:extLst>
            <a:ext uri="{FF2B5EF4-FFF2-40B4-BE49-F238E27FC236}">
              <a16:creationId xmlns:a16="http://schemas.microsoft.com/office/drawing/2014/main" id="{6F901183-9649-4AA9-904F-3D60A47A8988}"/>
            </a:ext>
          </a:extLst>
        </xdr:cNvPr>
        <xdr:cNvSpPr txBox="1"/>
      </xdr:nvSpPr>
      <xdr:spPr>
        <a:xfrm>
          <a:off x="16592627" y="101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C62C14E8-EB80-48CC-A946-B7010FBF7114}"/>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B93A569B-9A7E-46A4-B2D7-F8C61D8BE875}"/>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D2FFC717-726E-4028-88B4-A4AC522F9819}"/>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726D4829-5ED9-42E0-AEF6-144C378857C9}"/>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31D4B15C-D449-40A7-A371-441BD2C9CB4F}"/>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C68816BB-1537-4824-8BD5-E8844BD38F7A}"/>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4ED2E6AC-3AF1-4FD3-878F-F17D347CB3F4}"/>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3311991E-B5DC-434D-BB23-19E218FC69E2}"/>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D257767D-9BF8-4680-94E2-A1CD9C9F841B}"/>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DE7A5D58-B3E1-4AAA-B63D-62B9A9F4BB7C}"/>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34F3EDCA-20BD-48EC-A834-1F46A4520D53}"/>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6E0AA79F-F199-4A9F-BC76-97EEA41E27E5}"/>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3022B6CC-071A-48E8-8EAD-E918C40E09DA}"/>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6AC1DED8-B5E5-4DB2-B129-9CA599B718D0}"/>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BCBFC4C2-8431-4073-B891-72964EBD16E6}"/>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090C528F-5875-4867-881D-327A3D05EC75}"/>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88AA36F3-3F30-4B28-BB6B-AED785B5D160}"/>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3FA834DD-267C-40D4-A680-A742FD9B89DD}"/>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0C87FFD5-ECC8-4681-8CC1-95F58F67CD80}"/>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0050AC1F-84EB-4C25-AFDA-900B563BE2B7}"/>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6F9B58C5-409B-4F17-A000-5BAFFAAEF8AA}"/>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7CC4D914-DD56-47F7-AE05-84E2A9A47C0B}"/>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03ACD127-D92E-4099-8542-8757290D7B0F}"/>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4FFDF68E-A8BD-4F26-8C94-208C4525B8B7}"/>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7D58ECBD-A219-4653-8E21-0C758BD0437D}"/>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0FAFD48B-49B3-4A00-9330-894A45D1561F}"/>
            </a:ext>
          </a:extLst>
        </xdr:cNvPr>
        <xdr:cNvCxnSpPr/>
      </xdr:nvCxnSpPr>
      <xdr:spPr>
        <a:xfrm flipV="1">
          <a:off x="14699614" y="13002442"/>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F261E1D6-D3A0-4249-A93B-79B93F40E63A}"/>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F390A469-8C5E-40E6-9E55-63D440FF5133}"/>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AB1BB803-A084-4645-AF99-16AC56F0ED39}"/>
            </a:ext>
          </a:extLst>
        </xdr:cNvPr>
        <xdr:cNvSpPr txBox="1"/>
      </xdr:nvSpPr>
      <xdr:spPr>
        <a:xfrm>
          <a:off x="14738350" y="1278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5E9F6D84-F9CE-4566-8853-6E83F1B611B2}"/>
            </a:ext>
          </a:extLst>
        </xdr:cNvPr>
        <xdr:cNvCxnSpPr/>
      </xdr:nvCxnSpPr>
      <xdr:spPr>
        <a:xfrm>
          <a:off x="14611350" y="13002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0E9F39F3-C3FF-4D93-ADD4-E77C7F0F7F57}"/>
            </a:ext>
          </a:extLst>
        </xdr:cNvPr>
        <xdr:cNvSpPr txBox="1"/>
      </xdr:nvSpPr>
      <xdr:spPr>
        <a:xfrm>
          <a:off x="14738350" y="13673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42335DE0-DF8F-4E47-A1E4-36C0DE9A5223}"/>
            </a:ext>
          </a:extLst>
        </xdr:cNvPr>
        <xdr:cNvSpPr/>
      </xdr:nvSpPr>
      <xdr:spPr>
        <a:xfrm>
          <a:off x="14649450" y="136953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A61158AE-5F4A-4476-97B0-97E51D9CDED9}"/>
            </a:ext>
          </a:extLst>
        </xdr:cNvPr>
        <xdr:cNvSpPr/>
      </xdr:nvSpPr>
      <xdr:spPr>
        <a:xfrm>
          <a:off x="13887450" y="13683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C992B9FE-F99A-43D3-9730-7EE7DB1986CC}"/>
            </a:ext>
          </a:extLst>
        </xdr:cNvPr>
        <xdr:cNvSpPr/>
      </xdr:nvSpPr>
      <xdr:spPr>
        <a:xfrm>
          <a:off x="13093700" y="13682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B835821F-12D4-44A1-B72B-807746ADAD92}"/>
            </a:ext>
          </a:extLst>
        </xdr:cNvPr>
        <xdr:cNvSpPr/>
      </xdr:nvSpPr>
      <xdr:spPr>
        <a:xfrm>
          <a:off x="12299950" y="137052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3D54D3C8-5163-409D-808E-2A00F5D9BBC6}"/>
            </a:ext>
          </a:extLst>
        </xdr:cNvPr>
        <xdr:cNvSpPr/>
      </xdr:nvSpPr>
      <xdr:spPr>
        <a:xfrm>
          <a:off x="11487150" y="13678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A0EAC70-CC32-4E83-883F-EC2DF32580A7}"/>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B2B0576-6B4E-4EDD-BF81-144C9DC9296B}"/>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8A77730-102F-4ACC-B7F8-FC48C6CB6C56}"/>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2B0011E3-FD87-475D-B20D-054D5B60E74F}"/>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BD83504F-D2CF-449F-B9F4-2DBA691B05C2}"/>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768" name="楕円 767">
          <a:extLst>
            <a:ext uri="{FF2B5EF4-FFF2-40B4-BE49-F238E27FC236}">
              <a16:creationId xmlns:a16="http://schemas.microsoft.com/office/drawing/2014/main" id="{243BAA2A-3B5D-452D-9824-AC2587232845}"/>
            </a:ext>
          </a:extLst>
        </xdr:cNvPr>
        <xdr:cNvSpPr/>
      </xdr:nvSpPr>
      <xdr:spPr>
        <a:xfrm>
          <a:off x="14649450" y="134044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54264</xdr:rowOff>
    </xdr:from>
    <xdr:ext cx="405111" cy="259045"/>
    <xdr:sp macro="" textlink="">
      <xdr:nvSpPr>
        <xdr:cNvPr id="769" name="【児童館】&#10;有形固定資産減価償却率該当値テキスト">
          <a:extLst>
            <a:ext uri="{FF2B5EF4-FFF2-40B4-BE49-F238E27FC236}">
              <a16:creationId xmlns:a16="http://schemas.microsoft.com/office/drawing/2014/main" id="{955D91E0-A70A-4547-ADD8-B43A3FB9FA08}"/>
            </a:ext>
          </a:extLst>
        </xdr:cNvPr>
        <xdr:cNvSpPr txBox="1"/>
      </xdr:nvSpPr>
      <xdr:spPr>
        <a:xfrm>
          <a:off x="14738350" y="1326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165281</xdr:rowOff>
    </xdr:from>
    <xdr:to>
      <xdr:col>81</xdr:col>
      <xdr:colOff>101600</xdr:colOff>
      <xdr:row>81</xdr:row>
      <xdr:rowOff>95431</xdr:rowOff>
    </xdr:to>
    <xdr:sp macro="" textlink="">
      <xdr:nvSpPr>
        <xdr:cNvPr id="770" name="楕円 769">
          <a:extLst>
            <a:ext uri="{FF2B5EF4-FFF2-40B4-BE49-F238E27FC236}">
              <a16:creationId xmlns:a16="http://schemas.microsoft.com/office/drawing/2014/main" id="{BF17AB84-5F7D-4BBD-B1F0-2223D8C60C5C}"/>
            </a:ext>
          </a:extLst>
        </xdr:cNvPr>
        <xdr:cNvSpPr/>
      </xdr:nvSpPr>
      <xdr:spPr>
        <a:xfrm>
          <a:off x="13887450" y="133732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44631</xdr:rowOff>
    </xdr:from>
    <xdr:to>
      <xdr:col>85</xdr:col>
      <xdr:colOff>127000</xdr:colOff>
      <xdr:row>81</xdr:row>
      <xdr:rowOff>82187</xdr:rowOff>
    </xdr:to>
    <xdr:cxnSp macro="">
      <xdr:nvCxnSpPr>
        <xdr:cNvPr id="771" name="直線コネクタ 770">
          <a:extLst>
            <a:ext uri="{FF2B5EF4-FFF2-40B4-BE49-F238E27FC236}">
              <a16:creationId xmlns:a16="http://schemas.microsoft.com/office/drawing/2014/main" id="{3C5E956E-C3F8-4250-8576-646A53CCBBAA}"/>
            </a:ext>
          </a:extLst>
        </xdr:cNvPr>
        <xdr:cNvCxnSpPr/>
      </xdr:nvCxnSpPr>
      <xdr:spPr>
        <a:xfrm>
          <a:off x="13938250" y="13417731"/>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127726</xdr:rowOff>
    </xdr:from>
    <xdr:to>
      <xdr:col>76</xdr:col>
      <xdr:colOff>165100</xdr:colOff>
      <xdr:row>81</xdr:row>
      <xdr:rowOff>57876</xdr:rowOff>
    </xdr:to>
    <xdr:sp macro="" textlink="">
      <xdr:nvSpPr>
        <xdr:cNvPr id="772" name="楕円 771">
          <a:extLst>
            <a:ext uri="{FF2B5EF4-FFF2-40B4-BE49-F238E27FC236}">
              <a16:creationId xmlns:a16="http://schemas.microsoft.com/office/drawing/2014/main" id="{783A04BD-BBB6-4FB9-B45C-0371DDE52FA1}"/>
            </a:ext>
          </a:extLst>
        </xdr:cNvPr>
        <xdr:cNvSpPr/>
      </xdr:nvSpPr>
      <xdr:spPr>
        <a:xfrm>
          <a:off x="13093700" y="13335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7076</xdr:rowOff>
    </xdr:from>
    <xdr:to>
      <xdr:col>81</xdr:col>
      <xdr:colOff>50800</xdr:colOff>
      <xdr:row>81</xdr:row>
      <xdr:rowOff>44631</xdr:rowOff>
    </xdr:to>
    <xdr:cxnSp macro="">
      <xdr:nvCxnSpPr>
        <xdr:cNvPr id="773" name="直線コネクタ 772">
          <a:extLst>
            <a:ext uri="{FF2B5EF4-FFF2-40B4-BE49-F238E27FC236}">
              <a16:creationId xmlns:a16="http://schemas.microsoft.com/office/drawing/2014/main" id="{2EC0D382-E6A0-4755-A1C1-9C55A966D45E}"/>
            </a:ext>
          </a:extLst>
        </xdr:cNvPr>
        <xdr:cNvCxnSpPr/>
      </xdr:nvCxnSpPr>
      <xdr:spPr>
        <a:xfrm>
          <a:off x="13144500" y="13380176"/>
          <a:ext cx="7937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88537</xdr:rowOff>
    </xdr:from>
    <xdr:to>
      <xdr:col>72</xdr:col>
      <xdr:colOff>38100</xdr:colOff>
      <xdr:row>81</xdr:row>
      <xdr:rowOff>18687</xdr:rowOff>
    </xdr:to>
    <xdr:sp macro="" textlink="">
      <xdr:nvSpPr>
        <xdr:cNvPr id="774" name="楕円 773">
          <a:extLst>
            <a:ext uri="{FF2B5EF4-FFF2-40B4-BE49-F238E27FC236}">
              <a16:creationId xmlns:a16="http://schemas.microsoft.com/office/drawing/2014/main" id="{F051F760-5071-4FE3-B4FC-CEBC534D8D27}"/>
            </a:ext>
          </a:extLst>
        </xdr:cNvPr>
        <xdr:cNvSpPr/>
      </xdr:nvSpPr>
      <xdr:spPr>
        <a:xfrm>
          <a:off x="12299950" y="132965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139337</xdr:rowOff>
    </xdr:from>
    <xdr:to>
      <xdr:col>76</xdr:col>
      <xdr:colOff>114300</xdr:colOff>
      <xdr:row>81</xdr:row>
      <xdr:rowOff>7076</xdr:rowOff>
    </xdr:to>
    <xdr:cxnSp macro="">
      <xdr:nvCxnSpPr>
        <xdr:cNvPr id="775" name="直線コネクタ 774">
          <a:extLst>
            <a:ext uri="{FF2B5EF4-FFF2-40B4-BE49-F238E27FC236}">
              <a16:creationId xmlns:a16="http://schemas.microsoft.com/office/drawing/2014/main" id="{6F527D52-D2A2-4CB8-AF20-E37EE2D24F57}"/>
            </a:ext>
          </a:extLst>
        </xdr:cNvPr>
        <xdr:cNvCxnSpPr/>
      </xdr:nvCxnSpPr>
      <xdr:spPr>
        <a:xfrm>
          <a:off x="12344400" y="13347337"/>
          <a:ext cx="80010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50981</xdr:rowOff>
    </xdr:from>
    <xdr:to>
      <xdr:col>67</xdr:col>
      <xdr:colOff>101600</xdr:colOff>
      <xdr:row>80</xdr:row>
      <xdr:rowOff>152581</xdr:rowOff>
    </xdr:to>
    <xdr:sp macro="" textlink="">
      <xdr:nvSpPr>
        <xdr:cNvPr id="776" name="楕円 775">
          <a:extLst>
            <a:ext uri="{FF2B5EF4-FFF2-40B4-BE49-F238E27FC236}">
              <a16:creationId xmlns:a16="http://schemas.microsoft.com/office/drawing/2014/main" id="{5BADE3DB-9237-4F0D-BD04-5878831C9536}"/>
            </a:ext>
          </a:extLst>
        </xdr:cNvPr>
        <xdr:cNvSpPr/>
      </xdr:nvSpPr>
      <xdr:spPr>
        <a:xfrm>
          <a:off x="11487150" y="132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101781</xdr:rowOff>
    </xdr:from>
    <xdr:to>
      <xdr:col>71</xdr:col>
      <xdr:colOff>177800</xdr:colOff>
      <xdr:row>80</xdr:row>
      <xdr:rowOff>139337</xdr:rowOff>
    </xdr:to>
    <xdr:cxnSp macro="">
      <xdr:nvCxnSpPr>
        <xdr:cNvPr id="777" name="直線コネクタ 776">
          <a:extLst>
            <a:ext uri="{FF2B5EF4-FFF2-40B4-BE49-F238E27FC236}">
              <a16:creationId xmlns:a16="http://schemas.microsoft.com/office/drawing/2014/main" id="{7EDE60D9-D8F0-48F4-94F4-B7867055D60F}"/>
            </a:ext>
          </a:extLst>
        </xdr:cNvPr>
        <xdr:cNvCxnSpPr/>
      </xdr:nvCxnSpPr>
      <xdr:spPr>
        <a:xfrm>
          <a:off x="11537950" y="13309781"/>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778" name="n_1aveValue【児童館】&#10;有形固定資産減価償却率">
          <a:extLst>
            <a:ext uri="{FF2B5EF4-FFF2-40B4-BE49-F238E27FC236}">
              <a16:creationId xmlns:a16="http://schemas.microsoft.com/office/drawing/2014/main" id="{B85D097F-9844-4945-A0BD-2121078D8493}"/>
            </a:ext>
          </a:extLst>
        </xdr:cNvPr>
        <xdr:cNvSpPr txBox="1"/>
      </xdr:nvSpPr>
      <xdr:spPr>
        <a:xfrm>
          <a:off x="13742044"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779" name="n_2aveValue【児童館】&#10;有形固定資産減価償却率">
          <a:extLst>
            <a:ext uri="{FF2B5EF4-FFF2-40B4-BE49-F238E27FC236}">
              <a16:creationId xmlns:a16="http://schemas.microsoft.com/office/drawing/2014/main" id="{C38340ED-4C99-4E92-88CB-F1EE28074BE2}"/>
            </a:ext>
          </a:extLst>
        </xdr:cNvPr>
        <xdr:cNvSpPr txBox="1"/>
      </xdr:nvSpPr>
      <xdr:spPr>
        <a:xfrm>
          <a:off x="12960994" y="1376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80" name="n_3aveValue【児童館】&#10;有形固定資産減価償却率">
          <a:extLst>
            <a:ext uri="{FF2B5EF4-FFF2-40B4-BE49-F238E27FC236}">
              <a16:creationId xmlns:a16="http://schemas.microsoft.com/office/drawing/2014/main" id="{80932A3D-0CD2-49AD-8FF3-D07B0A5079C1}"/>
            </a:ext>
          </a:extLst>
        </xdr:cNvPr>
        <xdr:cNvSpPr txBox="1"/>
      </xdr:nvSpPr>
      <xdr:spPr>
        <a:xfrm>
          <a:off x="12167244" y="137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781" name="n_4aveValue【児童館】&#10;有形固定資産減価償却率">
          <a:extLst>
            <a:ext uri="{FF2B5EF4-FFF2-40B4-BE49-F238E27FC236}">
              <a16:creationId xmlns:a16="http://schemas.microsoft.com/office/drawing/2014/main" id="{8AD49D39-C8BA-47F1-ACCD-775D3756EA6D}"/>
            </a:ext>
          </a:extLst>
        </xdr:cNvPr>
        <xdr:cNvSpPr txBox="1"/>
      </xdr:nvSpPr>
      <xdr:spPr>
        <a:xfrm>
          <a:off x="11354444"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111958</xdr:rowOff>
    </xdr:from>
    <xdr:ext cx="405111" cy="259045"/>
    <xdr:sp macro="" textlink="">
      <xdr:nvSpPr>
        <xdr:cNvPr id="782" name="n_1mainValue【児童館】&#10;有形固定資産減価償却率">
          <a:extLst>
            <a:ext uri="{FF2B5EF4-FFF2-40B4-BE49-F238E27FC236}">
              <a16:creationId xmlns:a16="http://schemas.microsoft.com/office/drawing/2014/main" id="{AE36F063-C07E-47BF-BFFB-27119B40B4EE}"/>
            </a:ext>
          </a:extLst>
        </xdr:cNvPr>
        <xdr:cNvSpPr txBox="1"/>
      </xdr:nvSpPr>
      <xdr:spPr>
        <a:xfrm>
          <a:off x="13742044" y="13154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74403</xdr:rowOff>
    </xdr:from>
    <xdr:ext cx="405111" cy="259045"/>
    <xdr:sp macro="" textlink="">
      <xdr:nvSpPr>
        <xdr:cNvPr id="783" name="n_2mainValue【児童館】&#10;有形固定資産減価償却率">
          <a:extLst>
            <a:ext uri="{FF2B5EF4-FFF2-40B4-BE49-F238E27FC236}">
              <a16:creationId xmlns:a16="http://schemas.microsoft.com/office/drawing/2014/main" id="{B259D14F-0902-4909-850B-34473E98108F}"/>
            </a:ext>
          </a:extLst>
        </xdr:cNvPr>
        <xdr:cNvSpPr txBox="1"/>
      </xdr:nvSpPr>
      <xdr:spPr>
        <a:xfrm>
          <a:off x="12960994" y="131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35214</xdr:rowOff>
    </xdr:from>
    <xdr:ext cx="405111" cy="259045"/>
    <xdr:sp macro="" textlink="">
      <xdr:nvSpPr>
        <xdr:cNvPr id="784" name="n_3mainValue【児童館】&#10;有形固定資産減価償却率">
          <a:extLst>
            <a:ext uri="{FF2B5EF4-FFF2-40B4-BE49-F238E27FC236}">
              <a16:creationId xmlns:a16="http://schemas.microsoft.com/office/drawing/2014/main" id="{E9BEEAD2-A479-41A5-9B1F-ABCCB9232A6E}"/>
            </a:ext>
          </a:extLst>
        </xdr:cNvPr>
        <xdr:cNvSpPr txBox="1"/>
      </xdr:nvSpPr>
      <xdr:spPr>
        <a:xfrm>
          <a:off x="12167244" y="13078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169108</xdr:rowOff>
    </xdr:from>
    <xdr:ext cx="405111" cy="259045"/>
    <xdr:sp macro="" textlink="">
      <xdr:nvSpPr>
        <xdr:cNvPr id="785" name="n_4mainValue【児童館】&#10;有形固定資産減価償却率">
          <a:extLst>
            <a:ext uri="{FF2B5EF4-FFF2-40B4-BE49-F238E27FC236}">
              <a16:creationId xmlns:a16="http://schemas.microsoft.com/office/drawing/2014/main" id="{F891B88B-4EB9-4CB5-8880-AC4F8E77650A}"/>
            </a:ext>
          </a:extLst>
        </xdr:cNvPr>
        <xdr:cNvSpPr txBox="1"/>
      </xdr:nvSpPr>
      <xdr:spPr>
        <a:xfrm>
          <a:off x="11354444" y="1304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D80CBCA9-8041-4849-8705-B9A20C1AB570}"/>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AA3F1E3D-64B3-4474-9BAA-91D32E6E9CC2}"/>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14556868-974F-4A16-996A-B2ADAD66DB7F}"/>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9060E1FF-0AEF-491A-9EB3-D434ECAFB712}"/>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690E9108-B679-41E8-854B-12948B69B2D7}"/>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F52337A0-8F8B-4950-832F-07EA59BAC6A3}"/>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B3B27F09-7107-41A1-A0BD-5801147085E1}"/>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333D9BD4-5D8D-420F-8EB3-E9567BD8C9E4}"/>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FF023B74-E37A-49CA-8C8E-91ADFDB809B2}"/>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E82093B0-A3B8-4A9B-82E9-BE389DF783A9}"/>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ED5B4FED-8075-42C2-BE07-AE9359FE11B2}"/>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BAB2C196-8FFC-422B-BBF1-03F42E4CE19A}"/>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BFB122D2-063D-4C49-9C30-68A0E9ACF182}"/>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4BF6A41D-DB35-4CB7-9F06-1D9655F08EAB}"/>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50B2E59E-B37A-407B-9899-2081231E12B2}"/>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159DD399-7754-487D-AEFA-25D58DC93F65}"/>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EB580543-5022-443D-B6AB-5F404D86549A}"/>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AD128F04-0365-4212-91FE-9FF54BDAC369}"/>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88629F4-3BA5-488E-BF2F-840B30DFB806}"/>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72C3D21F-0F28-4ABD-83C2-2B13386E7BB6}"/>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AD4E4865-9487-4898-9DA7-8AE076FA75D5}"/>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981A0932-969E-43D7-AC98-82AF95CC2EB5}"/>
            </a:ext>
          </a:extLst>
        </xdr:cNvPr>
        <xdr:cNvCxnSpPr/>
      </xdr:nvCxnSpPr>
      <xdr:spPr>
        <a:xfrm flipV="1">
          <a:off x="19951064" y="1287653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5A3D7318-F2CA-4FB2-AD35-6CB54AD653DE}"/>
            </a:ext>
          </a:extLst>
        </xdr:cNvPr>
        <xdr:cNvSpPr txBox="1"/>
      </xdr:nvSpPr>
      <xdr:spPr>
        <a:xfrm>
          <a:off x="199898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2F99D294-3416-40FA-8FBA-8BC7607F5B18}"/>
            </a:ext>
          </a:extLst>
        </xdr:cNvPr>
        <xdr:cNvCxnSpPr/>
      </xdr:nvCxnSpPr>
      <xdr:spPr>
        <a:xfrm>
          <a:off x="19881850" y="14213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EBA0BB4D-CDE4-4538-B524-2B1819E10ED4}"/>
            </a:ext>
          </a:extLst>
        </xdr:cNvPr>
        <xdr:cNvSpPr txBox="1"/>
      </xdr:nvSpPr>
      <xdr:spPr>
        <a:xfrm>
          <a:off x="19989800" y="1265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99FEE60B-1778-4826-9C55-D238D2716058}"/>
            </a:ext>
          </a:extLst>
        </xdr:cNvPr>
        <xdr:cNvCxnSpPr/>
      </xdr:nvCxnSpPr>
      <xdr:spPr>
        <a:xfrm>
          <a:off x="19881850" y="12876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a:extLst>
            <a:ext uri="{FF2B5EF4-FFF2-40B4-BE49-F238E27FC236}">
              <a16:creationId xmlns:a16="http://schemas.microsoft.com/office/drawing/2014/main" id="{2BF82CE7-D3C5-4095-B97A-E2B9D35D1C0A}"/>
            </a:ext>
          </a:extLst>
        </xdr:cNvPr>
        <xdr:cNvSpPr txBox="1"/>
      </xdr:nvSpPr>
      <xdr:spPr>
        <a:xfrm>
          <a:off x="19989800" y="13736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65955688-1C3E-44A0-8367-2ABA7E441E6A}"/>
            </a:ext>
          </a:extLst>
        </xdr:cNvPr>
        <xdr:cNvSpPr/>
      </xdr:nvSpPr>
      <xdr:spPr>
        <a:xfrm>
          <a:off x="199009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C6DDAFA8-3016-4C9E-99EA-C2C0B33384C0}"/>
            </a:ext>
          </a:extLst>
        </xdr:cNvPr>
        <xdr:cNvSpPr/>
      </xdr:nvSpPr>
      <xdr:spPr>
        <a:xfrm>
          <a:off x="19157950" y="13878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7F127600-3F47-4A26-922B-08862B8C976D}"/>
            </a:ext>
          </a:extLst>
        </xdr:cNvPr>
        <xdr:cNvSpPr/>
      </xdr:nvSpPr>
      <xdr:spPr>
        <a:xfrm>
          <a:off x="1834515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C133E51D-D8AA-412D-B9B4-B10C5D4D01C1}"/>
            </a:ext>
          </a:extLst>
        </xdr:cNvPr>
        <xdr:cNvSpPr/>
      </xdr:nvSpPr>
      <xdr:spPr>
        <a:xfrm>
          <a:off x="175514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197AAD15-0830-437D-B175-739D991A045B}"/>
            </a:ext>
          </a:extLst>
        </xdr:cNvPr>
        <xdr:cNvSpPr/>
      </xdr:nvSpPr>
      <xdr:spPr>
        <a:xfrm>
          <a:off x="16757650" y="1386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3022CF2-DAA8-4151-B77E-B56F1160002F}"/>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089EE8F-F723-411D-80C1-C4E76D691491}"/>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0E27ECF-4449-4B96-B5B9-49BBB647F5A5}"/>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ABCC40B-302E-4AAA-8C7B-78CC5427EC63}"/>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C5C8E99-5A14-4D64-99A2-DE5B9F8EC286}"/>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23" name="楕円 822">
          <a:extLst>
            <a:ext uri="{FF2B5EF4-FFF2-40B4-BE49-F238E27FC236}">
              <a16:creationId xmlns:a16="http://schemas.microsoft.com/office/drawing/2014/main" id="{79C99DBE-7AB2-4F46-B0B4-1A3A9789109B}"/>
            </a:ext>
          </a:extLst>
        </xdr:cNvPr>
        <xdr:cNvSpPr/>
      </xdr:nvSpPr>
      <xdr:spPr>
        <a:xfrm>
          <a:off x="199009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24" name="【児童館】&#10;一人当たり面積該当値テキスト">
          <a:extLst>
            <a:ext uri="{FF2B5EF4-FFF2-40B4-BE49-F238E27FC236}">
              <a16:creationId xmlns:a16="http://schemas.microsoft.com/office/drawing/2014/main" id="{C7F764C3-D9B5-4720-9F55-B620BDED5558}"/>
            </a:ext>
          </a:extLst>
        </xdr:cNvPr>
        <xdr:cNvSpPr txBox="1"/>
      </xdr:nvSpPr>
      <xdr:spPr>
        <a:xfrm>
          <a:off x="19989800" y="1390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5" name="楕円 824">
          <a:extLst>
            <a:ext uri="{FF2B5EF4-FFF2-40B4-BE49-F238E27FC236}">
              <a16:creationId xmlns:a16="http://schemas.microsoft.com/office/drawing/2014/main" id="{A3201DA2-158B-418F-81C0-7D51BE86409E}"/>
            </a:ext>
          </a:extLst>
        </xdr:cNvPr>
        <xdr:cNvSpPr/>
      </xdr:nvSpPr>
      <xdr:spPr>
        <a:xfrm>
          <a:off x="19157950" y="13924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826" name="直線コネクタ 825">
          <a:extLst>
            <a:ext uri="{FF2B5EF4-FFF2-40B4-BE49-F238E27FC236}">
              <a16:creationId xmlns:a16="http://schemas.microsoft.com/office/drawing/2014/main" id="{5FA344D2-3AAE-4286-8B87-6A8B51061412}"/>
            </a:ext>
          </a:extLst>
        </xdr:cNvPr>
        <xdr:cNvCxnSpPr/>
      </xdr:nvCxnSpPr>
      <xdr:spPr>
        <a:xfrm>
          <a:off x="19202400" y="139750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27" name="楕円 826">
          <a:extLst>
            <a:ext uri="{FF2B5EF4-FFF2-40B4-BE49-F238E27FC236}">
              <a16:creationId xmlns:a16="http://schemas.microsoft.com/office/drawing/2014/main" id="{45868BB5-5EF9-4B0C-B6DA-F39A78E2AD12}"/>
            </a:ext>
          </a:extLst>
        </xdr:cNvPr>
        <xdr:cNvSpPr/>
      </xdr:nvSpPr>
      <xdr:spPr>
        <a:xfrm>
          <a:off x="1834515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828" name="直線コネクタ 827">
          <a:extLst>
            <a:ext uri="{FF2B5EF4-FFF2-40B4-BE49-F238E27FC236}">
              <a16:creationId xmlns:a16="http://schemas.microsoft.com/office/drawing/2014/main" id="{42BEB866-DAA4-48E7-B9C2-B6BE2E07F4B2}"/>
            </a:ext>
          </a:extLst>
        </xdr:cNvPr>
        <xdr:cNvCxnSpPr/>
      </xdr:nvCxnSpPr>
      <xdr:spPr>
        <a:xfrm>
          <a:off x="18395950" y="139750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29" name="楕円 828">
          <a:extLst>
            <a:ext uri="{FF2B5EF4-FFF2-40B4-BE49-F238E27FC236}">
              <a16:creationId xmlns:a16="http://schemas.microsoft.com/office/drawing/2014/main" id="{71BA8C40-09A3-4D1B-8105-331818133649}"/>
            </a:ext>
          </a:extLst>
        </xdr:cNvPr>
        <xdr:cNvSpPr/>
      </xdr:nvSpPr>
      <xdr:spPr>
        <a:xfrm>
          <a:off x="175514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30" name="直線コネクタ 829">
          <a:extLst>
            <a:ext uri="{FF2B5EF4-FFF2-40B4-BE49-F238E27FC236}">
              <a16:creationId xmlns:a16="http://schemas.microsoft.com/office/drawing/2014/main" id="{D16D9CB3-3215-4060-AD3D-7A9CC8B76776}"/>
            </a:ext>
          </a:extLst>
        </xdr:cNvPr>
        <xdr:cNvCxnSpPr/>
      </xdr:nvCxnSpPr>
      <xdr:spPr>
        <a:xfrm>
          <a:off x="17602200" y="139750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31" name="楕円 830">
          <a:extLst>
            <a:ext uri="{FF2B5EF4-FFF2-40B4-BE49-F238E27FC236}">
              <a16:creationId xmlns:a16="http://schemas.microsoft.com/office/drawing/2014/main" id="{26A9FD86-5CDD-4C11-96CA-DD8048ACC088}"/>
            </a:ext>
          </a:extLst>
        </xdr:cNvPr>
        <xdr:cNvSpPr/>
      </xdr:nvSpPr>
      <xdr:spPr>
        <a:xfrm>
          <a:off x="16757650" y="13924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832" name="直線コネクタ 831">
          <a:extLst>
            <a:ext uri="{FF2B5EF4-FFF2-40B4-BE49-F238E27FC236}">
              <a16:creationId xmlns:a16="http://schemas.microsoft.com/office/drawing/2014/main" id="{03386387-D244-4BAF-B0EA-25C66EDBF793}"/>
            </a:ext>
          </a:extLst>
        </xdr:cNvPr>
        <xdr:cNvCxnSpPr/>
      </xdr:nvCxnSpPr>
      <xdr:spPr>
        <a:xfrm>
          <a:off x="16802100" y="139750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a:extLst>
            <a:ext uri="{FF2B5EF4-FFF2-40B4-BE49-F238E27FC236}">
              <a16:creationId xmlns:a16="http://schemas.microsoft.com/office/drawing/2014/main" id="{90A12735-0EC9-48B3-ADD6-6925A047EF7C}"/>
            </a:ext>
          </a:extLst>
        </xdr:cNvPr>
        <xdr:cNvSpPr txBox="1"/>
      </xdr:nvSpPr>
      <xdr:spPr>
        <a:xfrm>
          <a:off x="18980227" y="1366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a:extLst>
            <a:ext uri="{FF2B5EF4-FFF2-40B4-BE49-F238E27FC236}">
              <a16:creationId xmlns:a16="http://schemas.microsoft.com/office/drawing/2014/main" id="{3B7000E2-6299-4B5E-B098-8FCA370F1AA3}"/>
            </a:ext>
          </a:extLst>
        </xdr:cNvPr>
        <xdr:cNvSpPr txBox="1"/>
      </xdr:nvSpPr>
      <xdr:spPr>
        <a:xfrm>
          <a:off x="18180127" y="1368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5" name="n_3aveValue【児童館】&#10;一人当たり面積">
          <a:extLst>
            <a:ext uri="{FF2B5EF4-FFF2-40B4-BE49-F238E27FC236}">
              <a16:creationId xmlns:a16="http://schemas.microsoft.com/office/drawing/2014/main" id="{B860FDE0-DEE2-418E-9B13-75C3CDA0EC79}"/>
            </a:ext>
          </a:extLst>
        </xdr:cNvPr>
        <xdr:cNvSpPr txBox="1"/>
      </xdr:nvSpPr>
      <xdr:spPr>
        <a:xfrm>
          <a:off x="1738637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a:extLst>
            <a:ext uri="{FF2B5EF4-FFF2-40B4-BE49-F238E27FC236}">
              <a16:creationId xmlns:a16="http://schemas.microsoft.com/office/drawing/2014/main" id="{28A72B22-CEF6-4F8B-A8B9-0F82A5D22BCA}"/>
            </a:ext>
          </a:extLst>
        </xdr:cNvPr>
        <xdr:cNvSpPr txBox="1"/>
      </xdr:nvSpPr>
      <xdr:spPr>
        <a:xfrm>
          <a:off x="16592627"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37" name="n_1mainValue【児童館】&#10;一人当たり面積">
          <a:extLst>
            <a:ext uri="{FF2B5EF4-FFF2-40B4-BE49-F238E27FC236}">
              <a16:creationId xmlns:a16="http://schemas.microsoft.com/office/drawing/2014/main" id="{83E46D9F-FE87-464F-A3DA-15D35CEEE6A7}"/>
            </a:ext>
          </a:extLst>
        </xdr:cNvPr>
        <xdr:cNvSpPr txBox="1"/>
      </xdr:nvSpPr>
      <xdr:spPr>
        <a:xfrm>
          <a:off x="1898022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8" name="n_2mainValue【児童館】&#10;一人当たり面積">
          <a:extLst>
            <a:ext uri="{FF2B5EF4-FFF2-40B4-BE49-F238E27FC236}">
              <a16:creationId xmlns:a16="http://schemas.microsoft.com/office/drawing/2014/main" id="{365B3331-E052-431E-B3AB-B71E0162DC54}"/>
            </a:ext>
          </a:extLst>
        </xdr:cNvPr>
        <xdr:cNvSpPr txBox="1"/>
      </xdr:nvSpPr>
      <xdr:spPr>
        <a:xfrm>
          <a:off x="1818012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9" name="n_3mainValue【児童館】&#10;一人当たり面積">
          <a:extLst>
            <a:ext uri="{FF2B5EF4-FFF2-40B4-BE49-F238E27FC236}">
              <a16:creationId xmlns:a16="http://schemas.microsoft.com/office/drawing/2014/main" id="{994A4E0E-ABAD-4DE7-B82A-A73E078A98CB}"/>
            </a:ext>
          </a:extLst>
        </xdr:cNvPr>
        <xdr:cNvSpPr txBox="1"/>
      </xdr:nvSpPr>
      <xdr:spPr>
        <a:xfrm>
          <a:off x="17386377" y="1370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40" name="n_4mainValue【児童館】&#10;一人当たり面積">
          <a:extLst>
            <a:ext uri="{FF2B5EF4-FFF2-40B4-BE49-F238E27FC236}">
              <a16:creationId xmlns:a16="http://schemas.microsoft.com/office/drawing/2014/main" id="{412B50D1-3FDF-4036-AE83-34EBC551C454}"/>
            </a:ext>
          </a:extLst>
        </xdr:cNvPr>
        <xdr:cNvSpPr txBox="1"/>
      </xdr:nvSpPr>
      <xdr:spPr>
        <a:xfrm>
          <a:off x="1659262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DD4B9B09-371B-4A3D-87AB-83837DF08C06}"/>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1FC38C3E-AF61-4593-85AA-2F5F56E26A7C}"/>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B6FCE3AC-E0A9-4E57-BD93-3C390FB90D8B}"/>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7B4414DF-1EA3-4146-B3EF-733E6997F614}"/>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CF511D65-DB53-484D-A88B-51D193546921}"/>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41B9D452-B02C-4F5C-AC8B-2E6F5F596282}"/>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FD5B32D0-0F6D-4648-BE2E-6C4B65D10110}"/>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685570BC-1BE8-4993-BC29-E1ADF5B57F77}"/>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835DCBD1-1E09-4DBC-885A-7A2045779DCC}"/>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CEEA4B8-B33D-4EA1-8E90-0F530C53732E}"/>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84FC974A-D27C-469A-9D7E-44387D088A20}"/>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DBA34B22-5F90-480C-9FEB-57466926A02D}"/>
            </a:ext>
          </a:extLst>
        </xdr:cNvPr>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76A85145-7B25-4A80-9470-F8BFD5B67BBA}"/>
            </a:ext>
          </a:extLst>
        </xdr:cNvPr>
        <xdr:cNvSpPr txBox="1"/>
      </xdr:nvSpPr>
      <xdr:spPr>
        <a:xfrm>
          <a:off x="1079772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E5B79F2E-8564-4566-B631-B6D28A5E95BA}"/>
            </a:ext>
          </a:extLst>
        </xdr:cNvPr>
        <xdr:cNvCxnSpPr/>
      </xdr:nvCxnSpPr>
      <xdr:spPr>
        <a:xfrm>
          <a:off x="11207750" y="1746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CF5C1D7B-79B4-4EEB-A256-D34EE4332531}"/>
            </a:ext>
          </a:extLst>
        </xdr:cNvPr>
        <xdr:cNvSpPr txBox="1"/>
      </xdr:nvSpPr>
      <xdr:spPr>
        <a:xfrm>
          <a:off x="10842791" y="17332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F4BB5A95-943E-44A1-A3EC-F27F21A8C2D2}"/>
            </a:ext>
          </a:extLst>
        </xdr:cNvPr>
        <xdr:cNvCxnSpPr/>
      </xdr:nvCxnSpPr>
      <xdr:spPr>
        <a:xfrm>
          <a:off x="11207750" y="1702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97D74C53-F0D0-42A1-949F-BB5CA021332B}"/>
            </a:ext>
          </a:extLst>
        </xdr:cNvPr>
        <xdr:cNvSpPr txBox="1"/>
      </xdr:nvSpPr>
      <xdr:spPr>
        <a:xfrm>
          <a:off x="10842791" y="1688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6F732C0B-5D0E-45D8-8426-DEF69EE079E0}"/>
            </a:ext>
          </a:extLst>
        </xdr:cNvPr>
        <xdr:cNvCxnSpPr/>
      </xdr:nvCxnSpPr>
      <xdr:spPr>
        <a:xfrm>
          <a:off x="11207750" y="16586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69427F17-7E1B-49EC-BF9E-F06D03B0D01C}"/>
            </a:ext>
          </a:extLst>
        </xdr:cNvPr>
        <xdr:cNvSpPr txBox="1"/>
      </xdr:nvSpPr>
      <xdr:spPr>
        <a:xfrm>
          <a:off x="10842791" y="16450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21C6BCE1-6024-4421-AACD-DDDD8776D87A}"/>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95F91CB4-E9E4-491A-B0C3-3CC973BFE1F8}"/>
            </a:ext>
          </a:extLst>
        </xdr:cNvPr>
        <xdr:cNvSpPr txBox="1"/>
      </xdr:nvSpPr>
      <xdr:spPr>
        <a:xfrm>
          <a:off x="10842791" y="16012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EF18EA72-2FFA-43D9-A657-3455B51E2ED4}"/>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a:extLst>
            <a:ext uri="{FF2B5EF4-FFF2-40B4-BE49-F238E27FC236}">
              <a16:creationId xmlns:a16="http://schemas.microsoft.com/office/drawing/2014/main" id="{E323006E-1D9E-4298-A051-CB018BD9D46D}"/>
            </a:ext>
          </a:extLst>
        </xdr:cNvPr>
        <xdr:cNvCxnSpPr/>
      </xdr:nvCxnSpPr>
      <xdr:spPr>
        <a:xfrm flipV="1">
          <a:off x="14699614" y="1648510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a:extLst>
            <a:ext uri="{FF2B5EF4-FFF2-40B4-BE49-F238E27FC236}">
              <a16:creationId xmlns:a16="http://schemas.microsoft.com/office/drawing/2014/main" id="{3C972FCF-7AC9-4925-8301-6116810FE9B7}"/>
            </a:ext>
          </a:extLst>
        </xdr:cNvPr>
        <xdr:cNvSpPr txBox="1"/>
      </xdr:nvSpPr>
      <xdr:spPr>
        <a:xfrm>
          <a:off x="14738350"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a:extLst>
            <a:ext uri="{FF2B5EF4-FFF2-40B4-BE49-F238E27FC236}">
              <a16:creationId xmlns:a16="http://schemas.microsoft.com/office/drawing/2014/main" id="{68EB46F7-7F23-42F4-9089-19ABAD8B9068}"/>
            </a:ext>
          </a:extLst>
        </xdr:cNvPr>
        <xdr:cNvCxnSpPr/>
      </xdr:nvCxnSpPr>
      <xdr:spPr>
        <a:xfrm>
          <a:off x="14611350" y="17907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a:extLst>
            <a:ext uri="{FF2B5EF4-FFF2-40B4-BE49-F238E27FC236}">
              <a16:creationId xmlns:a16="http://schemas.microsoft.com/office/drawing/2014/main" id="{79091833-A3FE-4987-9CC9-99167A62CB71}"/>
            </a:ext>
          </a:extLst>
        </xdr:cNvPr>
        <xdr:cNvSpPr txBox="1"/>
      </xdr:nvSpPr>
      <xdr:spPr>
        <a:xfrm>
          <a:off x="14738350" y="162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a:extLst>
            <a:ext uri="{FF2B5EF4-FFF2-40B4-BE49-F238E27FC236}">
              <a16:creationId xmlns:a16="http://schemas.microsoft.com/office/drawing/2014/main" id="{E3F28270-50EE-4E03-A780-0B057EC4D741}"/>
            </a:ext>
          </a:extLst>
        </xdr:cNvPr>
        <xdr:cNvCxnSpPr/>
      </xdr:nvCxnSpPr>
      <xdr:spPr>
        <a:xfrm>
          <a:off x="14611350" y="16485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868" name="【公民館】&#10;有形固定資産減価償却率平均値テキスト">
          <a:extLst>
            <a:ext uri="{FF2B5EF4-FFF2-40B4-BE49-F238E27FC236}">
              <a16:creationId xmlns:a16="http://schemas.microsoft.com/office/drawing/2014/main" id="{6FFD3E1E-AF3F-468B-8DA5-1CC0DC1BE448}"/>
            </a:ext>
          </a:extLst>
        </xdr:cNvPr>
        <xdr:cNvSpPr txBox="1"/>
      </xdr:nvSpPr>
      <xdr:spPr>
        <a:xfrm>
          <a:off x="14738350" y="16940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a:extLst>
            <a:ext uri="{FF2B5EF4-FFF2-40B4-BE49-F238E27FC236}">
              <a16:creationId xmlns:a16="http://schemas.microsoft.com/office/drawing/2014/main" id="{043A1ECB-6FA3-4049-83BB-528D3BAB3180}"/>
            </a:ext>
          </a:extLst>
        </xdr:cNvPr>
        <xdr:cNvSpPr/>
      </xdr:nvSpPr>
      <xdr:spPr>
        <a:xfrm>
          <a:off x="14649450" y="169616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a:extLst>
            <a:ext uri="{FF2B5EF4-FFF2-40B4-BE49-F238E27FC236}">
              <a16:creationId xmlns:a16="http://schemas.microsoft.com/office/drawing/2014/main" id="{9C7D651A-7E61-4665-9AE0-D5B48C596CCA}"/>
            </a:ext>
          </a:extLst>
        </xdr:cNvPr>
        <xdr:cNvSpPr/>
      </xdr:nvSpPr>
      <xdr:spPr>
        <a:xfrm>
          <a:off x="13887450" y="169318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a:extLst>
            <a:ext uri="{FF2B5EF4-FFF2-40B4-BE49-F238E27FC236}">
              <a16:creationId xmlns:a16="http://schemas.microsoft.com/office/drawing/2014/main" id="{552C11A7-DD05-4C58-9820-DAD4F2086B50}"/>
            </a:ext>
          </a:extLst>
        </xdr:cNvPr>
        <xdr:cNvSpPr/>
      </xdr:nvSpPr>
      <xdr:spPr>
        <a:xfrm>
          <a:off x="13093700" y="16911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a:extLst>
            <a:ext uri="{FF2B5EF4-FFF2-40B4-BE49-F238E27FC236}">
              <a16:creationId xmlns:a16="http://schemas.microsoft.com/office/drawing/2014/main" id="{A1985A33-1FA8-45E6-9F98-D54D7C1192C7}"/>
            </a:ext>
          </a:extLst>
        </xdr:cNvPr>
        <xdr:cNvSpPr/>
      </xdr:nvSpPr>
      <xdr:spPr>
        <a:xfrm>
          <a:off x="12299950" y="168930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a:extLst>
            <a:ext uri="{FF2B5EF4-FFF2-40B4-BE49-F238E27FC236}">
              <a16:creationId xmlns:a16="http://schemas.microsoft.com/office/drawing/2014/main" id="{51F76380-0EB9-4148-9E76-7AA102AD4EBE}"/>
            </a:ext>
          </a:extLst>
        </xdr:cNvPr>
        <xdr:cNvSpPr/>
      </xdr:nvSpPr>
      <xdr:spPr>
        <a:xfrm>
          <a:off x="11487150" y="168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DF1656C-161A-41DC-AFB1-23398946A628}"/>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949FB81-2BD3-4F15-AAE5-D09073A61BBB}"/>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0593AE8-75B9-4688-BF54-753926573DE1}"/>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C02F045-5364-476B-B784-86CBDE5BC47D}"/>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BE1F93B-74B4-4D22-ABBA-6388ED1B6D35}"/>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98552</xdr:rowOff>
    </xdr:from>
    <xdr:to>
      <xdr:col>85</xdr:col>
      <xdr:colOff>177800</xdr:colOff>
      <xdr:row>103</xdr:row>
      <xdr:rowOff>28702</xdr:rowOff>
    </xdr:to>
    <xdr:sp macro="" textlink="">
      <xdr:nvSpPr>
        <xdr:cNvPr id="879" name="楕円 878">
          <a:extLst>
            <a:ext uri="{FF2B5EF4-FFF2-40B4-BE49-F238E27FC236}">
              <a16:creationId xmlns:a16="http://schemas.microsoft.com/office/drawing/2014/main" id="{5B4BBB1C-2F23-4D3B-AFCF-2A99960DB8C0}"/>
            </a:ext>
          </a:extLst>
        </xdr:cNvPr>
        <xdr:cNvSpPr/>
      </xdr:nvSpPr>
      <xdr:spPr>
        <a:xfrm>
          <a:off x="14649450" y="169387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121429</xdr:rowOff>
    </xdr:from>
    <xdr:ext cx="405111" cy="259045"/>
    <xdr:sp macro="" textlink="">
      <xdr:nvSpPr>
        <xdr:cNvPr id="880" name="【公民館】&#10;有形固定資産減価償却率該当値テキスト">
          <a:extLst>
            <a:ext uri="{FF2B5EF4-FFF2-40B4-BE49-F238E27FC236}">
              <a16:creationId xmlns:a16="http://schemas.microsoft.com/office/drawing/2014/main" id="{4C203C28-B128-4BE6-8CC2-485A169E0ABF}"/>
            </a:ext>
          </a:extLst>
        </xdr:cNvPr>
        <xdr:cNvSpPr txBox="1"/>
      </xdr:nvSpPr>
      <xdr:spPr>
        <a:xfrm>
          <a:off x="14738350" y="16796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75692</xdr:rowOff>
    </xdr:from>
    <xdr:to>
      <xdr:col>81</xdr:col>
      <xdr:colOff>101600</xdr:colOff>
      <xdr:row>103</xdr:row>
      <xdr:rowOff>5842</xdr:rowOff>
    </xdr:to>
    <xdr:sp macro="" textlink="">
      <xdr:nvSpPr>
        <xdr:cNvPr id="881" name="楕円 880">
          <a:extLst>
            <a:ext uri="{FF2B5EF4-FFF2-40B4-BE49-F238E27FC236}">
              <a16:creationId xmlns:a16="http://schemas.microsoft.com/office/drawing/2014/main" id="{1907019C-781F-4121-99C4-57E022713822}"/>
            </a:ext>
          </a:extLst>
        </xdr:cNvPr>
        <xdr:cNvSpPr/>
      </xdr:nvSpPr>
      <xdr:spPr>
        <a:xfrm>
          <a:off x="13887450" y="169158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126492</xdr:rowOff>
    </xdr:from>
    <xdr:to>
      <xdr:col>85</xdr:col>
      <xdr:colOff>127000</xdr:colOff>
      <xdr:row>102</xdr:row>
      <xdr:rowOff>149352</xdr:rowOff>
    </xdr:to>
    <xdr:cxnSp macro="">
      <xdr:nvCxnSpPr>
        <xdr:cNvPr id="882" name="直線コネクタ 881">
          <a:extLst>
            <a:ext uri="{FF2B5EF4-FFF2-40B4-BE49-F238E27FC236}">
              <a16:creationId xmlns:a16="http://schemas.microsoft.com/office/drawing/2014/main" id="{12CCBFA3-C5D6-4198-9715-0B08F6774700}"/>
            </a:ext>
          </a:extLst>
        </xdr:cNvPr>
        <xdr:cNvCxnSpPr/>
      </xdr:nvCxnSpPr>
      <xdr:spPr>
        <a:xfrm>
          <a:off x="13938250" y="16966692"/>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112268</xdr:rowOff>
    </xdr:from>
    <xdr:to>
      <xdr:col>76</xdr:col>
      <xdr:colOff>165100</xdr:colOff>
      <xdr:row>103</xdr:row>
      <xdr:rowOff>42418</xdr:rowOff>
    </xdr:to>
    <xdr:sp macro="" textlink="">
      <xdr:nvSpPr>
        <xdr:cNvPr id="883" name="楕円 882">
          <a:extLst>
            <a:ext uri="{FF2B5EF4-FFF2-40B4-BE49-F238E27FC236}">
              <a16:creationId xmlns:a16="http://schemas.microsoft.com/office/drawing/2014/main" id="{AC8BF1F5-6FAF-4284-8D15-12CCB5F3B3A8}"/>
            </a:ext>
          </a:extLst>
        </xdr:cNvPr>
        <xdr:cNvSpPr/>
      </xdr:nvSpPr>
      <xdr:spPr>
        <a:xfrm>
          <a:off x="13093700" y="169524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126492</xdr:rowOff>
    </xdr:from>
    <xdr:to>
      <xdr:col>81</xdr:col>
      <xdr:colOff>50800</xdr:colOff>
      <xdr:row>102</xdr:row>
      <xdr:rowOff>163068</xdr:rowOff>
    </xdr:to>
    <xdr:cxnSp macro="">
      <xdr:nvCxnSpPr>
        <xdr:cNvPr id="884" name="直線コネクタ 883">
          <a:extLst>
            <a:ext uri="{FF2B5EF4-FFF2-40B4-BE49-F238E27FC236}">
              <a16:creationId xmlns:a16="http://schemas.microsoft.com/office/drawing/2014/main" id="{2D94F910-BCAD-4C0F-AE59-DF328041BD5A}"/>
            </a:ext>
          </a:extLst>
        </xdr:cNvPr>
        <xdr:cNvCxnSpPr/>
      </xdr:nvCxnSpPr>
      <xdr:spPr>
        <a:xfrm flipV="1">
          <a:off x="13144500" y="16966692"/>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91694</xdr:rowOff>
    </xdr:from>
    <xdr:to>
      <xdr:col>72</xdr:col>
      <xdr:colOff>38100</xdr:colOff>
      <xdr:row>103</xdr:row>
      <xdr:rowOff>21844</xdr:rowOff>
    </xdr:to>
    <xdr:sp macro="" textlink="">
      <xdr:nvSpPr>
        <xdr:cNvPr id="885" name="楕円 884">
          <a:extLst>
            <a:ext uri="{FF2B5EF4-FFF2-40B4-BE49-F238E27FC236}">
              <a16:creationId xmlns:a16="http://schemas.microsoft.com/office/drawing/2014/main" id="{03090009-56D2-465C-9A0A-15FCBBD9EC9B}"/>
            </a:ext>
          </a:extLst>
        </xdr:cNvPr>
        <xdr:cNvSpPr/>
      </xdr:nvSpPr>
      <xdr:spPr>
        <a:xfrm>
          <a:off x="12299950" y="169318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142494</xdr:rowOff>
    </xdr:from>
    <xdr:to>
      <xdr:col>76</xdr:col>
      <xdr:colOff>114300</xdr:colOff>
      <xdr:row>102</xdr:row>
      <xdr:rowOff>163068</xdr:rowOff>
    </xdr:to>
    <xdr:cxnSp macro="">
      <xdr:nvCxnSpPr>
        <xdr:cNvPr id="886" name="直線コネクタ 885">
          <a:extLst>
            <a:ext uri="{FF2B5EF4-FFF2-40B4-BE49-F238E27FC236}">
              <a16:creationId xmlns:a16="http://schemas.microsoft.com/office/drawing/2014/main" id="{34BD5CBE-706F-46C7-9AC3-3226494AC678}"/>
            </a:ext>
          </a:extLst>
        </xdr:cNvPr>
        <xdr:cNvCxnSpPr/>
      </xdr:nvCxnSpPr>
      <xdr:spPr>
        <a:xfrm>
          <a:off x="12344400" y="16982694"/>
          <a:ext cx="8001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45974</xdr:rowOff>
    </xdr:from>
    <xdr:to>
      <xdr:col>67</xdr:col>
      <xdr:colOff>101600</xdr:colOff>
      <xdr:row>102</xdr:row>
      <xdr:rowOff>147574</xdr:rowOff>
    </xdr:to>
    <xdr:sp macro="" textlink="">
      <xdr:nvSpPr>
        <xdr:cNvPr id="887" name="楕円 886">
          <a:extLst>
            <a:ext uri="{FF2B5EF4-FFF2-40B4-BE49-F238E27FC236}">
              <a16:creationId xmlns:a16="http://schemas.microsoft.com/office/drawing/2014/main" id="{9CCFB20C-44F1-41DC-A08E-D2382A4B75D6}"/>
            </a:ext>
          </a:extLst>
        </xdr:cNvPr>
        <xdr:cNvSpPr/>
      </xdr:nvSpPr>
      <xdr:spPr>
        <a:xfrm>
          <a:off x="11487150" y="168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96774</xdr:rowOff>
    </xdr:from>
    <xdr:to>
      <xdr:col>71</xdr:col>
      <xdr:colOff>177800</xdr:colOff>
      <xdr:row>102</xdr:row>
      <xdr:rowOff>142494</xdr:rowOff>
    </xdr:to>
    <xdr:cxnSp macro="">
      <xdr:nvCxnSpPr>
        <xdr:cNvPr id="888" name="直線コネクタ 887">
          <a:extLst>
            <a:ext uri="{FF2B5EF4-FFF2-40B4-BE49-F238E27FC236}">
              <a16:creationId xmlns:a16="http://schemas.microsoft.com/office/drawing/2014/main" id="{E2FC3095-C90B-48F6-993B-65E9043A720A}"/>
            </a:ext>
          </a:extLst>
        </xdr:cNvPr>
        <xdr:cNvCxnSpPr/>
      </xdr:nvCxnSpPr>
      <xdr:spPr>
        <a:xfrm>
          <a:off x="11537950" y="16936974"/>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889" name="n_1aveValue【公民館】&#10;有形固定資産減価償却率">
          <a:extLst>
            <a:ext uri="{FF2B5EF4-FFF2-40B4-BE49-F238E27FC236}">
              <a16:creationId xmlns:a16="http://schemas.microsoft.com/office/drawing/2014/main" id="{76D7EB68-043F-46B1-A0FA-F3DD0D0EC768}"/>
            </a:ext>
          </a:extLst>
        </xdr:cNvPr>
        <xdr:cNvSpPr txBox="1"/>
      </xdr:nvSpPr>
      <xdr:spPr>
        <a:xfrm>
          <a:off x="13742044" y="17018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a:extLst>
            <a:ext uri="{FF2B5EF4-FFF2-40B4-BE49-F238E27FC236}">
              <a16:creationId xmlns:a16="http://schemas.microsoft.com/office/drawing/2014/main" id="{16280D0C-76E0-487E-8E3E-5CC1652AFBC2}"/>
            </a:ext>
          </a:extLst>
        </xdr:cNvPr>
        <xdr:cNvSpPr txBox="1"/>
      </xdr:nvSpPr>
      <xdr:spPr>
        <a:xfrm>
          <a:off x="12960994" y="1669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a:extLst>
            <a:ext uri="{FF2B5EF4-FFF2-40B4-BE49-F238E27FC236}">
              <a16:creationId xmlns:a16="http://schemas.microsoft.com/office/drawing/2014/main" id="{3C271913-9ADE-447B-AED0-3537484F8B76}"/>
            </a:ext>
          </a:extLst>
        </xdr:cNvPr>
        <xdr:cNvSpPr txBox="1"/>
      </xdr:nvSpPr>
      <xdr:spPr>
        <a:xfrm>
          <a:off x="12167244" y="1667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a:extLst>
            <a:ext uri="{FF2B5EF4-FFF2-40B4-BE49-F238E27FC236}">
              <a16:creationId xmlns:a16="http://schemas.microsoft.com/office/drawing/2014/main" id="{29B076A7-FF75-4FB7-AEF3-A5FFF24D7957}"/>
            </a:ext>
          </a:extLst>
        </xdr:cNvPr>
        <xdr:cNvSpPr txBox="1"/>
      </xdr:nvSpPr>
      <xdr:spPr>
        <a:xfrm>
          <a:off x="11354444" y="16669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22369</xdr:rowOff>
    </xdr:from>
    <xdr:ext cx="405111" cy="259045"/>
    <xdr:sp macro="" textlink="">
      <xdr:nvSpPr>
        <xdr:cNvPr id="893" name="n_1mainValue【公民館】&#10;有形固定資産減価償却率">
          <a:extLst>
            <a:ext uri="{FF2B5EF4-FFF2-40B4-BE49-F238E27FC236}">
              <a16:creationId xmlns:a16="http://schemas.microsoft.com/office/drawing/2014/main" id="{62FC431B-643D-4F5E-A21B-0680C7F169A6}"/>
            </a:ext>
          </a:extLst>
        </xdr:cNvPr>
        <xdr:cNvSpPr txBox="1"/>
      </xdr:nvSpPr>
      <xdr:spPr>
        <a:xfrm>
          <a:off x="13742044" y="1669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33545</xdr:rowOff>
    </xdr:from>
    <xdr:ext cx="405111" cy="259045"/>
    <xdr:sp macro="" textlink="">
      <xdr:nvSpPr>
        <xdr:cNvPr id="894" name="n_2mainValue【公民館】&#10;有形固定資産減価償却率">
          <a:extLst>
            <a:ext uri="{FF2B5EF4-FFF2-40B4-BE49-F238E27FC236}">
              <a16:creationId xmlns:a16="http://schemas.microsoft.com/office/drawing/2014/main" id="{FA0150EC-708E-42D7-9FF4-7E22C563799E}"/>
            </a:ext>
          </a:extLst>
        </xdr:cNvPr>
        <xdr:cNvSpPr txBox="1"/>
      </xdr:nvSpPr>
      <xdr:spPr>
        <a:xfrm>
          <a:off x="12960994" y="170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12971</xdr:rowOff>
    </xdr:from>
    <xdr:ext cx="405111" cy="259045"/>
    <xdr:sp macro="" textlink="">
      <xdr:nvSpPr>
        <xdr:cNvPr id="895" name="n_3mainValue【公民館】&#10;有形固定資産減価償却率">
          <a:extLst>
            <a:ext uri="{FF2B5EF4-FFF2-40B4-BE49-F238E27FC236}">
              <a16:creationId xmlns:a16="http://schemas.microsoft.com/office/drawing/2014/main" id="{7296C74A-114F-45CB-A00F-A5A08A460BE6}"/>
            </a:ext>
          </a:extLst>
        </xdr:cNvPr>
        <xdr:cNvSpPr txBox="1"/>
      </xdr:nvSpPr>
      <xdr:spPr>
        <a:xfrm>
          <a:off x="12167244" y="17018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138701</xdr:rowOff>
    </xdr:from>
    <xdr:ext cx="405111" cy="259045"/>
    <xdr:sp macro="" textlink="">
      <xdr:nvSpPr>
        <xdr:cNvPr id="896" name="n_4mainValue【公民館】&#10;有形固定資産減価償却率">
          <a:extLst>
            <a:ext uri="{FF2B5EF4-FFF2-40B4-BE49-F238E27FC236}">
              <a16:creationId xmlns:a16="http://schemas.microsoft.com/office/drawing/2014/main" id="{4ED015FF-8D9B-40F5-AF82-C6575D10DE84}"/>
            </a:ext>
          </a:extLst>
        </xdr:cNvPr>
        <xdr:cNvSpPr txBox="1"/>
      </xdr:nvSpPr>
      <xdr:spPr>
        <a:xfrm>
          <a:off x="11354444" y="16978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32EAA55A-6F6E-4C1B-964D-C6B6F6CFD4CB}"/>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76EA1FC7-72C7-48FE-BAE8-802CC47A6FC1}"/>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57316F99-E26D-4C5E-81F1-5773B9D102A4}"/>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653999EC-F35C-46AA-9D6B-9F115B5D4E3E}"/>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4BCDBE7C-16AE-4397-9136-CA7EB3339D97}"/>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55DF1D4A-09C9-4F05-B73A-3873DF51249E}"/>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251AF86F-0444-499D-BCE4-DE35EB056112}"/>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D7EAF2F-F1C3-4B60-AFAB-299E226AC6DD}"/>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18D8DC3A-E9FA-441C-A2F4-8DDF4DB2F070}"/>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FF957A7A-9410-4C0B-A2F6-DDF7A684151C}"/>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7CD55433-832D-414D-8363-26634DE9DF49}"/>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E8DEE53E-86FE-469A-9665-AC308732EFC2}"/>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78164B01-4B58-4173-B848-BF25F19A8B7D}"/>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9E618E83-9278-4AF1-9A5F-8CAA330B7D95}"/>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0BDC1D1A-E64A-438F-AB76-A47338762682}"/>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0A4E738A-C240-40AD-9872-DB9CDED14BC6}"/>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150BD859-D6BB-469B-ADF3-CBAAFEBF4E4A}"/>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9C91DFCE-5A90-4A51-A589-BA25607EBAA6}"/>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B32F0B87-B437-4727-873B-D4346A6743B4}"/>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92A2507D-41A4-41DF-AE69-1578F2502669}"/>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DACAAE3-6991-4F53-94A3-111DB1F7E28C}"/>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EC24578C-FA8E-4B19-BDD3-D8B613D2E60D}"/>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927453BB-4379-487F-BF0C-8B866D2FF7D9}"/>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a:extLst>
            <a:ext uri="{FF2B5EF4-FFF2-40B4-BE49-F238E27FC236}">
              <a16:creationId xmlns:a16="http://schemas.microsoft.com/office/drawing/2014/main" id="{287DC8ED-5CFF-4787-9798-739564FF2B1B}"/>
            </a:ext>
          </a:extLst>
        </xdr:cNvPr>
        <xdr:cNvCxnSpPr/>
      </xdr:nvCxnSpPr>
      <xdr:spPr>
        <a:xfrm flipV="1">
          <a:off x="19951064" y="16578580"/>
          <a:ext cx="0" cy="138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a:extLst>
            <a:ext uri="{FF2B5EF4-FFF2-40B4-BE49-F238E27FC236}">
              <a16:creationId xmlns:a16="http://schemas.microsoft.com/office/drawing/2014/main" id="{FD1DC753-7713-4062-8281-93188227A350}"/>
            </a:ext>
          </a:extLst>
        </xdr:cNvPr>
        <xdr:cNvSpPr txBox="1"/>
      </xdr:nvSpPr>
      <xdr:spPr>
        <a:xfrm>
          <a:off x="19989800" y="1796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a:extLst>
            <a:ext uri="{FF2B5EF4-FFF2-40B4-BE49-F238E27FC236}">
              <a16:creationId xmlns:a16="http://schemas.microsoft.com/office/drawing/2014/main" id="{167991BA-5BDA-4828-9FF3-CD6CB93D6CC4}"/>
            </a:ext>
          </a:extLst>
        </xdr:cNvPr>
        <xdr:cNvCxnSpPr/>
      </xdr:nvCxnSpPr>
      <xdr:spPr>
        <a:xfrm>
          <a:off x="19881850" y="17960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A8B297FB-4E44-45C4-BE6C-BB8191820CD6}"/>
            </a:ext>
          </a:extLst>
        </xdr:cNvPr>
        <xdr:cNvSpPr txBox="1"/>
      </xdr:nvSpPr>
      <xdr:spPr>
        <a:xfrm>
          <a:off x="19989800" y="1636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E7EEDBB3-75B3-4A34-8993-5300A411D988}"/>
            </a:ext>
          </a:extLst>
        </xdr:cNvPr>
        <xdr:cNvCxnSpPr/>
      </xdr:nvCxnSpPr>
      <xdr:spPr>
        <a:xfrm>
          <a:off x="19881850" y="16578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5" name="【公民館】&#10;一人当たり面積平均値テキスト">
          <a:extLst>
            <a:ext uri="{FF2B5EF4-FFF2-40B4-BE49-F238E27FC236}">
              <a16:creationId xmlns:a16="http://schemas.microsoft.com/office/drawing/2014/main" id="{8B77AD67-93E2-4348-8461-7CFE2D32E28F}"/>
            </a:ext>
          </a:extLst>
        </xdr:cNvPr>
        <xdr:cNvSpPr txBox="1"/>
      </xdr:nvSpPr>
      <xdr:spPr>
        <a:xfrm>
          <a:off x="19989800" y="1727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a:extLst>
            <a:ext uri="{FF2B5EF4-FFF2-40B4-BE49-F238E27FC236}">
              <a16:creationId xmlns:a16="http://schemas.microsoft.com/office/drawing/2014/main" id="{4A25B333-E88A-4474-A204-CFBC90D9EF46}"/>
            </a:ext>
          </a:extLst>
        </xdr:cNvPr>
        <xdr:cNvSpPr/>
      </xdr:nvSpPr>
      <xdr:spPr>
        <a:xfrm>
          <a:off x="19900900" y="17418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a:extLst>
            <a:ext uri="{FF2B5EF4-FFF2-40B4-BE49-F238E27FC236}">
              <a16:creationId xmlns:a16="http://schemas.microsoft.com/office/drawing/2014/main" id="{84CE3124-5EF5-465C-AA12-C3979E717E54}"/>
            </a:ext>
          </a:extLst>
        </xdr:cNvPr>
        <xdr:cNvSpPr/>
      </xdr:nvSpPr>
      <xdr:spPr>
        <a:xfrm>
          <a:off x="19157950" y="17402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F95DC366-FA08-4E11-86E1-E3085FB75B28}"/>
            </a:ext>
          </a:extLst>
        </xdr:cNvPr>
        <xdr:cNvSpPr/>
      </xdr:nvSpPr>
      <xdr:spPr>
        <a:xfrm>
          <a:off x="18345150" y="17410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a:extLst>
            <a:ext uri="{FF2B5EF4-FFF2-40B4-BE49-F238E27FC236}">
              <a16:creationId xmlns:a16="http://schemas.microsoft.com/office/drawing/2014/main" id="{F089151F-434E-46FA-A6DE-728543150B51}"/>
            </a:ext>
          </a:extLst>
        </xdr:cNvPr>
        <xdr:cNvSpPr/>
      </xdr:nvSpPr>
      <xdr:spPr>
        <a:xfrm>
          <a:off x="17551400" y="17418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A375424F-6D85-4E55-8005-514404E9A168}"/>
            </a:ext>
          </a:extLst>
        </xdr:cNvPr>
        <xdr:cNvSpPr/>
      </xdr:nvSpPr>
      <xdr:spPr>
        <a:xfrm>
          <a:off x="16757650" y="17402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1C1DD58-D5AC-4231-9DE5-428909A3B8A1}"/>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7A325FD-89F8-466F-886A-B80A151CC9B8}"/>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8C89CA5-3457-49B7-B363-5473D7B18492}"/>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7B40DDC-4EB7-450F-93B2-97E64D4DB757}"/>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5EFBE3D-D57C-49B8-8D0B-A2775DE1F915}"/>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36" name="楕円 935">
          <a:extLst>
            <a:ext uri="{FF2B5EF4-FFF2-40B4-BE49-F238E27FC236}">
              <a16:creationId xmlns:a16="http://schemas.microsoft.com/office/drawing/2014/main" id="{D6471A15-9F28-4108-8A5E-174475293D34}"/>
            </a:ext>
          </a:extLst>
        </xdr:cNvPr>
        <xdr:cNvSpPr/>
      </xdr:nvSpPr>
      <xdr:spPr>
        <a:xfrm>
          <a:off x="19900900" y="17486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937" name="【公民館】&#10;一人当たり面積該当値テキスト">
          <a:extLst>
            <a:ext uri="{FF2B5EF4-FFF2-40B4-BE49-F238E27FC236}">
              <a16:creationId xmlns:a16="http://schemas.microsoft.com/office/drawing/2014/main" id="{04332CE3-9316-41A1-81F5-F18D1753914F}"/>
            </a:ext>
          </a:extLst>
        </xdr:cNvPr>
        <xdr:cNvSpPr txBox="1"/>
      </xdr:nvSpPr>
      <xdr:spPr>
        <a:xfrm>
          <a:off x="19989800" y="1746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38" name="楕円 937">
          <a:extLst>
            <a:ext uri="{FF2B5EF4-FFF2-40B4-BE49-F238E27FC236}">
              <a16:creationId xmlns:a16="http://schemas.microsoft.com/office/drawing/2014/main" id="{2203367E-5118-4704-9C1F-1A5CD191F31A}"/>
            </a:ext>
          </a:extLst>
        </xdr:cNvPr>
        <xdr:cNvSpPr/>
      </xdr:nvSpPr>
      <xdr:spPr>
        <a:xfrm>
          <a:off x="19157950" y="17486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30480</xdr:rowOff>
    </xdr:to>
    <xdr:cxnSp macro="">
      <xdr:nvCxnSpPr>
        <xdr:cNvPr id="939" name="直線コネクタ 938">
          <a:extLst>
            <a:ext uri="{FF2B5EF4-FFF2-40B4-BE49-F238E27FC236}">
              <a16:creationId xmlns:a16="http://schemas.microsoft.com/office/drawing/2014/main" id="{54F89EE4-9CE0-4EB8-9EAA-3053E8241E89}"/>
            </a:ext>
          </a:extLst>
        </xdr:cNvPr>
        <xdr:cNvCxnSpPr/>
      </xdr:nvCxnSpPr>
      <xdr:spPr>
        <a:xfrm>
          <a:off x="19202400" y="175310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40" name="楕円 939">
          <a:extLst>
            <a:ext uri="{FF2B5EF4-FFF2-40B4-BE49-F238E27FC236}">
              <a16:creationId xmlns:a16="http://schemas.microsoft.com/office/drawing/2014/main" id="{2B6B2028-B03A-40A7-BDCF-6EC2D6A79A4B}"/>
            </a:ext>
          </a:extLst>
        </xdr:cNvPr>
        <xdr:cNvSpPr/>
      </xdr:nvSpPr>
      <xdr:spPr>
        <a:xfrm>
          <a:off x="18345150" y="1750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45720</xdr:rowOff>
    </xdr:to>
    <xdr:cxnSp macro="">
      <xdr:nvCxnSpPr>
        <xdr:cNvPr id="941" name="直線コネクタ 940">
          <a:extLst>
            <a:ext uri="{FF2B5EF4-FFF2-40B4-BE49-F238E27FC236}">
              <a16:creationId xmlns:a16="http://schemas.microsoft.com/office/drawing/2014/main" id="{C2AED1C3-BF38-466B-8CFB-1B6A85E4C171}"/>
            </a:ext>
          </a:extLst>
        </xdr:cNvPr>
        <xdr:cNvCxnSpPr/>
      </xdr:nvCxnSpPr>
      <xdr:spPr>
        <a:xfrm flipV="1">
          <a:off x="18395950" y="1753108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942" name="楕円 941">
          <a:extLst>
            <a:ext uri="{FF2B5EF4-FFF2-40B4-BE49-F238E27FC236}">
              <a16:creationId xmlns:a16="http://schemas.microsoft.com/office/drawing/2014/main" id="{445D4BC0-8800-485B-A399-E81AD43087AF}"/>
            </a:ext>
          </a:extLst>
        </xdr:cNvPr>
        <xdr:cNvSpPr/>
      </xdr:nvSpPr>
      <xdr:spPr>
        <a:xfrm>
          <a:off x="17551400" y="17494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38100</xdr:rowOff>
    </xdr:from>
    <xdr:to>
      <xdr:col>107</xdr:col>
      <xdr:colOff>50800</xdr:colOff>
      <xdr:row>106</xdr:row>
      <xdr:rowOff>45720</xdr:rowOff>
    </xdr:to>
    <xdr:cxnSp macro="">
      <xdr:nvCxnSpPr>
        <xdr:cNvPr id="943" name="直線コネクタ 942">
          <a:extLst>
            <a:ext uri="{FF2B5EF4-FFF2-40B4-BE49-F238E27FC236}">
              <a16:creationId xmlns:a16="http://schemas.microsoft.com/office/drawing/2014/main" id="{39085502-4EEF-4DF1-B024-AB33757597DB}"/>
            </a:ext>
          </a:extLst>
        </xdr:cNvPr>
        <xdr:cNvCxnSpPr/>
      </xdr:nvCxnSpPr>
      <xdr:spPr>
        <a:xfrm>
          <a:off x="17602200" y="1753870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4" name="楕円 943">
          <a:extLst>
            <a:ext uri="{FF2B5EF4-FFF2-40B4-BE49-F238E27FC236}">
              <a16:creationId xmlns:a16="http://schemas.microsoft.com/office/drawing/2014/main" id="{D196566F-A75D-43C4-A379-AE6303B016A6}"/>
            </a:ext>
          </a:extLst>
        </xdr:cNvPr>
        <xdr:cNvSpPr/>
      </xdr:nvSpPr>
      <xdr:spPr>
        <a:xfrm>
          <a:off x="16757650" y="175018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38100</xdr:rowOff>
    </xdr:from>
    <xdr:to>
      <xdr:col>102</xdr:col>
      <xdr:colOff>114300</xdr:colOff>
      <xdr:row>106</xdr:row>
      <xdr:rowOff>45720</xdr:rowOff>
    </xdr:to>
    <xdr:cxnSp macro="">
      <xdr:nvCxnSpPr>
        <xdr:cNvPr id="945" name="直線コネクタ 944">
          <a:extLst>
            <a:ext uri="{FF2B5EF4-FFF2-40B4-BE49-F238E27FC236}">
              <a16:creationId xmlns:a16="http://schemas.microsoft.com/office/drawing/2014/main" id="{FDAB638B-A0FE-49B2-A520-85241736C62B}"/>
            </a:ext>
          </a:extLst>
        </xdr:cNvPr>
        <xdr:cNvCxnSpPr/>
      </xdr:nvCxnSpPr>
      <xdr:spPr>
        <a:xfrm flipV="1">
          <a:off x="16802100" y="175387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6" name="n_1aveValue【公民館】&#10;一人当たり面積">
          <a:extLst>
            <a:ext uri="{FF2B5EF4-FFF2-40B4-BE49-F238E27FC236}">
              <a16:creationId xmlns:a16="http://schemas.microsoft.com/office/drawing/2014/main" id="{AD5F0C0A-8A15-4F76-8AC0-65C665E0FEDD}"/>
            </a:ext>
          </a:extLst>
        </xdr:cNvPr>
        <xdr:cNvSpPr txBox="1"/>
      </xdr:nvSpPr>
      <xdr:spPr>
        <a:xfrm>
          <a:off x="18980227" y="1718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7" name="n_2aveValue【公民館】&#10;一人当たり面積">
          <a:extLst>
            <a:ext uri="{FF2B5EF4-FFF2-40B4-BE49-F238E27FC236}">
              <a16:creationId xmlns:a16="http://schemas.microsoft.com/office/drawing/2014/main" id="{E7921425-639C-4B6B-B111-D12F4A8E56EA}"/>
            </a:ext>
          </a:extLst>
        </xdr:cNvPr>
        <xdr:cNvSpPr txBox="1"/>
      </xdr:nvSpPr>
      <xdr:spPr>
        <a:xfrm>
          <a:off x="18180127" y="171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48" name="n_3aveValue【公民館】&#10;一人当たり面積">
          <a:extLst>
            <a:ext uri="{FF2B5EF4-FFF2-40B4-BE49-F238E27FC236}">
              <a16:creationId xmlns:a16="http://schemas.microsoft.com/office/drawing/2014/main" id="{A5D4F499-B2DA-4F60-B52F-AECE69286902}"/>
            </a:ext>
          </a:extLst>
        </xdr:cNvPr>
        <xdr:cNvSpPr txBox="1"/>
      </xdr:nvSpPr>
      <xdr:spPr>
        <a:xfrm>
          <a:off x="17386377"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49" name="n_4aveValue【公民館】&#10;一人当たり面積">
          <a:extLst>
            <a:ext uri="{FF2B5EF4-FFF2-40B4-BE49-F238E27FC236}">
              <a16:creationId xmlns:a16="http://schemas.microsoft.com/office/drawing/2014/main" id="{1899936D-6F11-4738-980C-D19277156D60}"/>
            </a:ext>
          </a:extLst>
        </xdr:cNvPr>
        <xdr:cNvSpPr txBox="1"/>
      </xdr:nvSpPr>
      <xdr:spPr>
        <a:xfrm>
          <a:off x="16592627" y="1718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950" name="n_1mainValue【公民館】&#10;一人当たり面積">
          <a:extLst>
            <a:ext uri="{FF2B5EF4-FFF2-40B4-BE49-F238E27FC236}">
              <a16:creationId xmlns:a16="http://schemas.microsoft.com/office/drawing/2014/main" id="{862EF300-B078-42AA-BA8D-772BAFF1F936}"/>
            </a:ext>
          </a:extLst>
        </xdr:cNvPr>
        <xdr:cNvSpPr txBox="1"/>
      </xdr:nvSpPr>
      <xdr:spPr>
        <a:xfrm>
          <a:off x="18980227" y="1757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51" name="n_2mainValue【公民館】&#10;一人当たり面積">
          <a:extLst>
            <a:ext uri="{FF2B5EF4-FFF2-40B4-BE49-F238E27FC236}">
              <a16:creationId xmlns:a16="http://schemas.microsoft.com/office/drawing/2014/main" id="{CD5613F1-489B-4C54-AFB0-B30DDC8F8A1B}"/>
            </a:ext>
          </a:extLst>
        </xdr:cNvPr>
        <xdr:cNvSpPr txBox="1"/>
      </xdr:nvSpPr>
      <xdr:spPr>
        <a:xfrm>
          <a:off x="18180127" y="1758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80027</xdr:rowOff>
    </xdr:from>
    <xdr:ext cx="469744" cy="259045"/>
    <xdr:sp macro="" textlink="">
      <xdr:nvSpPr>
        <xdr:cNvPr id="952" name="n_3mainValue【公民館】&#10;一人当たり面積">
          <a:extLst>
            <a:ext uri="{FF2B5EF4-FFF2-40B4-BE49-F238E27FC236}">
              <a16:creationId xmlns:a16="http://schemas.microsoft.com/office/drawing/2014/main" id="{F68E6962-76CD-4385-8661-3BB83D384406}"/>
            </a:ext>
          </a:extLst>
        </xdr:cNvPr>
        <xdr:cNvSpPr txBox="1"/>
      </xdr:nvSpPr>
      <xdr:spPr>
        <a:xfrm>
          <a:off x="17386377" y="175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3" name="n_4mainValue【公民館】&#10;一人当たり面積">
          <a:extLst>
            <a:ext uri="{FF2B5EF4-FFF2-40B4-BE49-F238E27FC236}">
              <a16:creationId xmlns:a16="http://schemas.microsoft.com/office/drawing/2014/main" id="{1003513D-9EFF-458D-807F-CC560BEB2F78}"/>
            </a:ext>
          </a:extLst>
        </xdr:cNvPr>
        <xdr:cNvSpPr txBox="1"/>
      </xdr:nvSpPr>
      <xdr:spPr>
        <a:xfrm>
          <a:off x="16592627" y="1758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56675665-8A4A-436D-B02F-A6872D41EC85}"/>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9E2D7C0-5C17-49E0-8998-FEC9C4652C35}"/>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60FBED5E-B7FD-4EFB-9AE3-0413AA0926C2}"/>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ysClr val="windowText" lastClr="000000"/>
              </a:solidFill>
              <a:effectLst/>
              <a:latin typeface="+mn-lt"/>
              <a:ea typeface="+mn-ea"/>
              <a:cs typeface="+mn-cs"/>
            </a:rPr>
            <a:t>(12)</a:t>
          </a:r>
          <a:r>
            <a:rPr lang="ja-JP" altLang="ja-JP" sz="1100">
              <a:solidFill>
                <a:sysClr val="windowText" lastClr="000000"/>
              </a:solidFill>
              <a:effectLst/>
              <a:latin typeface="+mn-lt"/>
              <a:ea typeface="+mn-ea"/>
              <a:cs typeface="+mn-cs"/>
            </a:rPr>
            <a:t>分析表のとおり施設全体の有形固定資産減価償却率は類似団体平均よりも低い水準だが、類型別では「道路」「図書館」「体育館・プール」「保健センター・保健所」「福祉施設」「市民会館」「庁舎」で類似団体平均を上回ってい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「道路」は、</a:t>
          </a:r>
          <a:r>
            <a:rPr lang="en-US" altLang="ja-JP" sz="1100">
              <a:solidFill>
                <a:sysClr val="windowText" lastClr="000000"/>
              </a:solidFill>
              <a:effectLst/>
              <a:latin typeface="+mn-lt"/>
              <a:ea typeface="+mn-ea"/>
              <a:cs typeface="+mn-cs"/>
            </a:rPr>
            <a:t>H27</a:t>
          </a:r>
          <a:r>
            <a:rPr lang="ja-JP" altLang="ja-JP" sz="1100">
              <a:solidFill>
                <a:sysClr val="windowText" lastClr="000000"/>
              </a:solidFill>
              <a:effectLst/>
              <a:latin typeface="+mn-lt"/>
              <a:ea typeface="+mn-ea"/>
              <a:cs typeface="+mn-cs"/>
            </a:rPr>
            <a:t>年度に「道路施設維持管理計画」を策定、</a:t>
          </a:r>
          <a:r>
            <a:rPr lang="en-US" altLang="ja-JP" sz="1100">
              <a:solidFill>
                <a:sysClr val="windowText" lastClr="000000"/>
              </a:solidFill>
              <a:effectLst/>
              <a:latin typeface="+mn-lt"/>
              <a:ea typeface="+mn-ea"/>
              <a:cs typeface="+mn-cs"/>
            </a:rPr>
            <a:t>R6</a:t>
          </a:r>
          <a:r>
            <a:rPr lang="ja-JP" altLang="en-US" sz="1100">
              <a:solidFill>
                <a:sysClr val="windowText" lastClr="000000"/>
              </a:solidFill>
              <a:effectLst/>
              <a:latin typeface="+mn-lt"/>
              <a:ea typeface="+mn-ea"/>
              <a:cs typeface="+mn-cs"/>
            </a:rPr>
            <a:t>年度に改訂していて、</a:t>
          </a:r>
          <a:r>
            <a:rPr lang="ja-JP" altLang="ja-JP" sz="1100">
              <a:solidFill>
                <a:sysClr val="windowText" lastClr="000000"/>
              </a:solidFill>
              <a:effectLst/>
              <a:latin typeface="+mn-lt"/>
              <a:ea typeface="+mn-ea"/>
              <a:cs typeface="+mn-cs"/>
            </a:rPr>
            <a:t>定期点検や普段の道路パトロール等を踏まえ必要に応じて計画の見直しを行いつつ、修繕等の対応に取り組むこととしている。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その他のハコモノ施設については、</a:t>
          </a:r>
          <a:r>
            <a:rPr lang="en-US" altLang="ja-JP" sz="1100">
              <a:solidFill>
                <a:sysClr val="windowText" lastClr="000000"/>
              </a:solidFill>
              <a:effectLst/>
              <a:latin typeface="+mn-lt"/>
              <a:ea typeface="+mn-ea"/>
              <a:cs typeface="+mn-cs"/>
            </a:rPr>
            <a:t>R3</a:t>
          </a:r>
          <a:r>
            <a:rPr lang="ja-JP" altLang="ja-JP" sz="1100">
              <a:solidFill>
                <a:sysClr val="windowText" lastClr="000000"/>
              </a:solidFill>
              <a:effectLst/>
              <a:latin typeface="+mn-lt"/>
              <a:ea typeface="+mn-ea"/>
              <a:cs typeface="+mn-cs"/>
            </a:rPr>
            <a:t>年</a:t>
          </a:r>
          <a:r>
            <a:rPr lang="en-US" altLang="ja-JP" sz="1100">
              <a:solidFill>
                <a:sysClr val="windowText" lastClr="000000"/>
              </a:solidFill>
              <a:effectLst/>
              <a:latin typeface="+mn-lt"/>
              <a:ea typeface="+mn-ea"/>
              <a:cs typeface="+mn-cs"/>
            </a:rPr>
            <a:t>3</a:t>
          </a:r>
          <a:r>
            <a:rPr lang="ja-JP" altLang="ja-JP" sz="1100">
              <a:solidFill>
                <a:sysClr val="windowText" lastClr="000000"/>
              </a:solidFill>
              <a:effectLst/>
              <a:latin typeface="+mn-lt"/>
              <a:ea typeface="+mn-ea"/>
              <a:cs typeface="+mn-cs"/>
            </a:rPr>
            <a:t>月策定の「個別施設計画」に沿って老朽化等の対策に取り組むこととしている。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このうち「庁舎」は、築</a:t>
          </a:r>
          <a:r>
            <a:rPr lang="en-US" altLang="ja-JP" sz="1100">
              <a:solidFill>
                <a:sysClr val="windowText" lastClr="000000"/>
              </a:solidFill>
              <a:effectLst/>
              <a:latin typeface="+mn-lt"/>
              <a:ea typeface="+mn-ea"/>
              <a:cs typeface="+mn-cs"/>
            </a:rPr>
            <a:t>60</a:t>
          </a:r>
          <a:r>
            <a:rPr lang="ja-JP" altLang="ja-JP" sz="1100">
              <a:solidFill>
                <a:sysClr val="windowText" lastClr="000000"/>
              </a:solidFill>
              <a:effectLst/>
              <a:latin typeface="+mn-lt"/>
              <a:ea typeface="+mn-ea"/>
              <a:cs typeface="+mn-cs"/>
            </a:rPr>
            <a:t>年超の建物もあり、近い時期に長寿命化や更新といった対応が必要になることから、現在、新庁舎整備に向けて検討を進めているところである。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また、「福祉施設」は、所要の時期に長寿命化や更新といった対応を進めるほか、民間事業者が受け皿となり得る施設は、公共での実施の必要性を整理し、施設廃止も含めて検討することにしている。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25EFAE-0ABC-491D-A64A-50CAA8C315BD}"/>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7329CF-EEB8-458E-B5E9-4F283DC2B2BF}"/>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85005B-B4BE-4EA5-BE60-586130B5AE67}"/>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EAFB16-3726-4E7B-8215-02769CCA877D}"/>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89248E-8A03-40DD-8E8A-7B3521D2DE96}"/>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0226F62-50E6-42E4-951F-F8FE741122C2}"/>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25B2C10-1068-4298-A3F7-502473C2A3F9}"/>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AC9B11-3B38-4A60-BDFE-38E3CD023EB4}"/>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41A8A6-A024-4C46-BA29-5927317834CE}"/>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9628B0F-4869-429D-9879-C2121D0050FB}"/>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9BF242-328F-4537-9D4F-CC9DBAF85862}"/>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F16A1C-DAA2-4F5A-8B5C-774450847A73}"/>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5D7D22-3351-459A-898D-D2B737668B8F}"/>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4E886D-19FC-49D2-A50C-9870C414C4ED}"/>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1FE25A-6C4D-4340-B841-DCE1A0330C33}"/>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A272D4E-0186-4A48-BC60-12FE854672F4}"/>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84C0639-A26C-4416-A5A9-60E6FDFA3C6B}"/>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5AB3B4-03B3-4E65-8E4F-95539CA36609}"/>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D517B3-3A22-4525-9EF1-0BA2144C8C64}"/>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2E4497-22D5-42D7-A47B-A6B1B724923D}"/>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2AA230-5CF2-471A-AD5C-383C8F20019F}"/>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311047-1B29-457F-ABE0-BC4C92963214}"/>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A1C498-9DE4-4CE5-AB1F-5FDACF699B6B}"/>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6F5D01-3AAF-4361-83FD-D9BEAF32C876}"/>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AD5692-973D-4E49-892B-7A25EF5120A4}"/>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B8C2D1-2DAF-4580-BCE4-8297D4F3E820}"/>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84B784-B9FC-4E58-BF9D-7DBC4B309F11}"/>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B2CC9D-0716-4592-A848-D0CD66B86A0D}"/>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DD7544-1E4C-4147-B610-05197429C3AE}"/>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4DB2BA-FDFA-44EF-A91B-FE8BDB4AC8AD}"/>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E08875-3BE8-488A-8126-E55A3FB5DB69}"/>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60D745-BED2-41F9-B2CD-E89895E47A39}"/>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DA258B-DAA9-4265-B216-D9FAC5CDEB12}"/>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DB8D71-6A83-492B-BA37-0AF1BF601415}"/>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09934D-A500-494F-8FB3-3566E7573F53}"/>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E14E20-622E-4C1F-92E2-24D241E7932D}"/>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21E67D2-7806-40EB-A9A0-C25B24EEE33F}"/>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381FC3-FA22-44C4-B2B4-41FE72CB0836}"/>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026019-C99D-4401-8B94-17E262EC8971}"/>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421558-2173-4188-94DA-3071EF1918BC}"/>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1F4B1E5-C16F-419C-9DA1-E39EA7C6C10C}"/>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16CFAF-62F0-43B5-BAEE-60C8CDF03C97}"/>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1B8E298-D052-42EE-A751-376F1D0AAC6F}"/>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EF2ED45-ADB9-49CE-B329-BEE7483057AA}"/>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2080C85-45AA-487E-843F-27EE9F1009BA}"/>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3F02BDA-21C4-4347-AAAE-2707F3ACD882}"/>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0F09CD-A68A-4A70-8D93-6E57586C7D7B}"/>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36A58AE-ED31-4462-8D67-E33208C85C1D}"/>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CAE50ED-D1D1-4655-BF8A-E546E3EE06E9}"/>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6C32DE5-981E-44C2-B42B-B08144DF8E6C}"/>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08E2A2E-F309-4C46-A0A2-5B64BB6F1E3E}"/>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272037D-8114-4C6E-AE3F-496C391423A9}"/>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F95E38E-3E6D-4F00-AAB0-582F63AF21F2}"/>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8C64350-151C-4F16-86E2-22E44F31BBC1}"/>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8C74623-06CA-4E44-B6E1-695609A0F7DE}"/>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9BD4F8DE-00A3-4553-8A5D-002BE692BC97}"/>
            </a:ext>
          </a:extLst>
        </xdr:cNvPr>
        <xdr:cNvCxnSpPr/>
      </xdr:nvCxnSpPr>
      <xdr:spPr>
        <a:xfrm flipV="1">
          <a:off x="4177665" y="5473065"/>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F426689B-556C-4E84-9240-715B9739441B}"/>
            </a:ext>
          </a:extLst>
        </xdr:cNvPr>
        <xdr:cNvSpPr txBox="1"/>
      </xdr:nvSpPr>
      <xdr:spPr>
        <a:xfrm>
          <a:off x="4216400"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9D82FDF0-06EF-464A-8D58-EA31C425C9B9}"/>
            </a:ext>
          </a:extLst>
        </xdr:cNvPr>
        <xdr:cNvCxnSpPr/>
      </xdr:nvCxnSpPr>
      <xdr:spPr>
        <a:xfrm>
          <a:off x="4108450" y="6955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9AFDE480-3E3A-4258-B7DA-19C8A6C1EB87}"/>
            </a:ext>
          </a:extLst>
        </xdr:cNvPr>
        <xdr:cNvSpPr txBox="1"/>
      </xdr:nvSpPr>
      <xdr:spPr>
        <a:xfrm>
          <a:off x="4216400" y="526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33C66D76-E90C-40E3-87B9-50CAD558E356}"/>
            </a:ext>
          </a:extLst>
        </xdr:cNvPr>
        <xdr:cNvCxnSpPr/>
      </xdr:nvCxnSpPr>
      <xdr:spPr>
        <a:xfrm>
          <a:off x="4108450" y="5473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8E0F69DC-EC7F-486C-ADA8-380A8BC6A409}"/>
            </a:ext>
          </a:extLst>
        </xdr:cNvPr>
        <xdr:cNvSpPr txBox="1"/>
      </xdr:nvSpPr>
      <xdr:spPr>
        <a:xfrm>
          <a:off x="4216400" y="5862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3ABDF9CB-3C80-4CB0-A7CF-762BF0A17FD5}"/>
            </a:ext>
          </a:extLst>
        </xdr:cNvPr>
        <xdr:cNvSpPr/>
      </xdr:nvSpPr>
      <xdr:spPr>
        <a:xfrm>
          <a:off x="4127500" y="600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F79A5F71-317A-4806-A7B6-3336469C4754}"/>
            </a:ext>
          </a:extLst>
        </xdr:cNvPr>
        <xdr:cNvSpPr/>
      </xdr:nvSpPr>
      <xdr:spPr>
        <a:xfrm>
          <a:off x="3384550" y="5976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F70CE13B-8CCE-4AB4-9D28-AB703A459B0D}"/>
            </a:ext>
          </a:extLst>
        </xdr:cNvPr>
        <xdr:cNvSpPr/>
      </xdr:nvSpPr>
      <xdr:spPr>
        <a:xfrm>
          <a:off x="257175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5DACCD42-FB7A-4CCC-B95A-132E3635E4B8}"/>
            </a:ext>
          </a:extLst>
        </xdr:cNvPr>
        <xdr:cNvSpPr/>
      </xdr:nvSpPr>
      <xdr:spPr>
        <a:xfrm>
          <a:off x="1778000" y="59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D5DD1DB6-3648-4083-A86F-EE9FE11334B9}"/>
            </a:ext>
          </a:extLst>
        </xdr:cNvPr>
        <xdr:cNvSpPr/>
      </xdr:nvSpPr>
      <xdr:spPr>
        <a:xfrm>
          <a:off x="984250" y="5916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A5DE13B-020D-4C42-81FC-581F7EBD9A73}"/>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780BA5B-CF12-4F63-9204-2B655909BF31}"/>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B71916-10EF-4A1A-849A-4B069E643D73}"/>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4EE54F8-16D7-4D31-8D5E-35878277B2FA}"/>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8D19A13-CFDA-4827-A002-FA1C9FA4AF33}"/>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101600</xdr:rowOff>
    </xdr:from>
    <xdr:to>
      <xdr:col>24</xdr:col>
      <xdr:colOff>114300</xdr:colOff>
      <xdr:row>39</xdr:row>
      <xdr:rowOff>31750</xdr:rowOff>
    </xdr:to>
    <xdr:sp macro="" textlink="">
      <xdr:nvSpPr>
        <xdr:cNvPr id="73" name="楕円 72">
          <a:extLst>
            <a:ext uri="{FF2B5EF4-FFF2-40B4-BE49-F238E27FC236}">
              <a16:creationId xmlns:a16="http://schemas.microsoft.com/office/drawing/2014/main" id="{A699AAF9-1F2A-439B-B1FD-80B290858562}"/>
            </a:ext>
          </a:extLst>
        </xdr:cNvPr>
        <xdr:cNvSpPr/>
      </xdr:nvSpPr>
      <xdr:spPr>
        <a:xfrm>
          <a:off x="4127500" y="6375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80027</xdr:rowOff>
    </xdr:from>
    <xdr:ext cx="405111" cy="259045"/>
    <xdr:sp macro="" textlink="">
      <xdr:nvSpPr>
        <xdr:cNvPr id="74" name="【図書館】&#10;有形固定資産減価償却率該当値テキスト">
          <a:extLst>
            <a:ext uri="{FF2B5EF4-FFF2-40B4-BE49-F238E27FC236}">
              <a16:creationId xmlns:a16="http://schemas.microsoft.com/office/drawing/2014/main" id="{5CB92EF0-43C9-4F4D-8826-4D8132ACCB4E}"/>
            </a:ext>
          </a:extLst>
        </xdr:cNvPr>
        <xdr:cNvSpPr txBox="1"/>
      </xdr:nvSpPr>
      <xdr:spPr>
        <a:xfrm>
          <a:off x="42164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61595</xdr:rowOff>
    </xdr:from>
    <xdr:to>
      <xdr:col>20</xdr:col>
      <xdr:colOff>38100</xdr:colOff>
      <xdr:row>38</xdr:row>
      <xdr:rowOff>163195</xdr:rowOff>
    </xdr:to>
    <xdr:sp macro="" textlink="">
      <xdr:nvSpPr>
        <xdr:cNvPr id="75" name="楕円 74">
          <a:extLst>
            <a:ext uri="{FF2B5EF4-FFF2-40B4-BE49-F238E27FC236}">
              <a16:creationId xmlns:a16="http://schemas.microsoft.com/office/drawing/2014/main" id="{070D580F-85A0-4EE3-8CD1-1EBB74853000}"/>
            </a:ext>
          </a:extLst>
        </xdr:cNvPr>
        <xdr:cNvSpPr/>
      </xdr:nvSpPr>
      <xdr:spPr>
        <a:xfrm>
          <a:off x="3384550" y="6335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112395</xdr:rowOff>
    </xdr:from>
    <xdr:to>
      <xdr:col>24</xdr:col>
      <xdr:colOff>63500</xdr:colOff>
      <xdr:row>38</xdr:row>
      <xdr:rowOff>152400</xdr:rowOff>
    </xdr:to>
    <xdr:cxnSp macro="">
      <xdr:nvCxnSpPr>
        <xdr:cNvPr id="76" name="直線コネクタ 75">
          <a:extLst>
            <a:ext uri="{FF2B5EF4-FFF2-40B4-BE49-F238E27FC236}">
              <a16:creationId xmlns:a16="http://schemas.microsoft.com/office/drawing/2014/main" id="{39A5C64F-3835-4C9E-AECC-3E18E839555E}"/>
            </a:ext>
          </a:extLst>
        </xdr:cNvPr>
        <xdr:cNvCxnSpPr/>
      </xdr:nvCxnSpPr>
      <xdr:spPr>
        <a:xfrm>
          <a:off x="3429000" y="6386195"/>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23495</xdr:rowOff>
    </xdr:from>
    <xdr:to>
      <xdr:col>15</xdr:col>
      <xdr:colOff>101600</xdr:colOff>
      <xdr:row>38</xdr:row>
      <xdr:rowOff>125095</xdr:rowOff>
    </xdr:to>
    <xdr:sp macro="" textlink="">
      <xdr:nvSpPr>
        <xdr:cNvPr id="77" name="楕円 76">
          <a:extLst>
            <a:ext uri="{FF2B5EF4-FFF2-40B4-BE49-F238E27FC236}">
              <a16:creationId xmlns:a16="http://schemas.microsoft.com/office/drawing/2014/main" id="{163FE8D6-282A-42F7-8A32-F2021EFC99EF}"/>
            </a:ext>
          </a:extLst>
        </xdr:cNvPr>
        <xdr:cNvSpPr/>
      </xdr:nvSpPr>
      <xdr:spPr>
        <a:xfrm>
          <a:off x="257175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74295</xdr:rowOff>
    </xdr:from>
    <xdr:to>
      <xdr:col>19</xdr:col>
      <xdr:colOff>177800</xdr:colOff>
      <xdr:row>38</xdr:row>
      <xdr:rowOff>112395</xdr:rowOff>
    </xdr:to>
    <xdr:cxnSp macro="">
      <xdr:nvCxnSpPr>
        <xdr:cNvPr id="78" name="直線コネクタ 77">
          <a:extLst>
            <a:ext uri="{FF2B5EF4-FFF2-40B4-BE49-F238E27FC236}">
              <a16:creationId xmlns:a16="http://schemas.microsoft.com/office/drawing/2014/main" id="{54112573-BDF8-42FE-89DD-3A7CCCBB6EFE}"/>
            </a:ext>
          </a:extLst>
        </xdr:cNvPr>
        <xdr:cNvCxnSpPr/>
      </xdr:nvCxnSpPr>
      <xdr:spPr>
        <a:xfrm>
          <a:off x="2622550" y="634809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9" name="楕円 78">
          <a:extLst>
            <a:ext uri="{FF2B5EF4-FFF2-40B4-BE49-F238E27FC236}">
              <a16:creationId xmlns:a16="http://schemas.microsoft.com/office/drawing/2014/main" id="{13711365-E980-43C9-B2D8-8B2C10009D1D}"/>
            </a:ext>
          </a:extLst>
        </xdr:cNvPr>
        <xdr:cNvSpPr/>
      </xdr:nvSpPr>
      <xdr:spPr>
        <a:xfrm>
          <a:off x="1778000" y="6265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74295</xdr:rowOff>
    </xdr:to>
    <xdr:cxnSp macro="">
      <xdr:nvCxnSpPr>
        <xdr:cNvPr id="80" name="直線コネクタ 79">
          <a:extLst>
            <a:ext uri="{FF2B5EF4-FFF2-40B4-BE49-F238E27FC236}">
              <a16:creationId xmlns:a16="http://schemas.microsoft.com/office/drawing/2014/main" id="{AFA73DB9-0131-4A49-BB09-50CE523BE4D7}"/>
            </a:ext>
          </a:extLst>
        </xdr:cNvPr>
        <xdr:cNvCxnSpPr/>
      </xdr:nvCxnSpPr>
      <xdr:spPr>
        <a:xfrm>
          <a:off x="1828800" y="630999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1" name="楕円 80">
          <a:extLst>
            <a:ext uri="{FF2B5EF4-FFF2-40B4-BE49-F238E27FC236}">
              <a16:creationId xmlns:a16="http://schemas.microsoft.com/office/drawing/2014/main" id="{57B73C58-CDA6-43C4-B32D-C301FECE0646}"/>
            </a:ext>
          </a:extLst>
        </xdr:cNvPr>
        <xdr:cNvSpPr/>
      </xdr:nvSpPr>
      <xdr:spPr>
        <a:xfrm>
          <a:off x="984250" y="62255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36195</xdr:rowOff>
    </xdr:to>
    <xdr:cxnSp macro="">
      <xdr:nvCxnSpPr>
        <xdr:cNvPr id="82" name="直線コネクタ 81">
          <a:extLst>
            <a:ext uri="{FF2B5EF4-FFF2-40B4-BE49-F238E27FC236}">
              <a16:creationId xmlns:a16="http://schemas.microsoft.com/office/drawing/2014/main" id="{ABE0ED34-F06D-47BC-BB2B-C58FF1563242}"/>
            </a:ext>
          </a:extLst>
        </xdr:cNvPr>
        <xdr:cNvCxnSpPr/>
      </xdr:nvCxnSpPr>
      <xdr:spPr>
        <a:xfrm>
          <a:off x="1028700" y="6276340"/>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ED48660C-B101-43B2-974A-E3C7E22ECD1D}"/>
            </a:ext>
          </a:extLst>
        </xdr:cNvPr>
        <xdr:cNvSpPr txBox="1"/>
      </xdr:nvSpPr>
      <xdr:spPr>
        <a:xfrm>
          <a:off x="3239144" y="57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0215EA48-C468-42B8-A0DA-D61215CE0BA7}"/>
            </a:ext>
          </a:extLst>
        </xdr:cNvPr>
        <xdr:cNvSpPr txBox="1"/>
      </xdr:nvSpPr>
      <xdr:spPr>
        <a:xfrm>
          <a:off x="2439044"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BEF0BF57-D0AE-47AC-A306-06D9C25BE482}"/>
            </a:ext>
          </a:extLst>
        </xdr:cNvPr>
        <xdr:cNvSpPr txBox="1"/>
      </xdr:nvSpPr>
      <xdr:spPr>
        <a:xfrm>
          <a:off x="1645294"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9E6D5861-2C42-4E6E-BE01-5C355883A504}"/>
            </a:ext>
          </a:extLst>
        </xdr:cNvPr>
        <xdr:cNvSpPr txBox="1"/>
      </xdr:nvSpPr>
      <xdr:spPr>
        <a:xfrm>
          <a:off x="851544"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154322</xdr:rowOff>
    </xdr:from>
    <xdr:ext cx="405111" cy="259045"/>
    <xdr:sp macro="" textlink="">
      <xdr:nvSpPr>
        <xdr:cNvPr id="87" name="n_1mainValue【図書館】&#10;有形固定資産減価償却率">
          <a:extLst>
            <a:ext uri="{FF2B5EF4-FFF2-40B4-BE49-F238E27FC236}">
              <a16:creationId xmlns:a16="http://schemas.microsoft.com/office/drawing/2014/main" id="{797FC548-F220-49ED-94DA-463194072526}"/>
            </a:ext>
          </a:extLst>
        </xdr:cNvPr>
        <xdr:cNvSpPr txBox="1"/>
      </xdr:nvSpPr>
      <xdr:spPr>
        <a:xfrm>
          <a:off x="32391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116222</xdr:rowOff>
    </xdr:from>
    <xdr:ext cx="405111" cy="259045"/>
    <xdr:sp macro="" textlink="">
      <xdr:nvSpPr>
        <xdr:cNvPr id="88" name="n_2mainValue【図書館】&#10;有形固定資産減価償却率">
          <a:extLst>
            <a:ext uri="{FF2B5EF4-FFF2-40B4-BE49-F238E27FC236}">
              <a16:creationId xmlns:a16="http://schemas.microsoft.com/office/drawing/2014/main" id="{A83E83F3-1914-4FE4-BBCB-B841C2596CC5}"/>
            </a:ext>
          </a:extLst>
        </xdr:cNvPr>
        <xdr:cNvSpPr txBox="1"/>
      </xdr:nvSpPr>
      <xdr:spPr>
        <a:xfrm>
          <a:off x="2439044" y="639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9" name="n_3mainValue【図書館】&#10;有形固定資産減価償却率">
          <a:extLst>
            <a:ext uri="{FF2B5EF4-FFF2-40B4-BE49-F238E27FC236}">
              <a16:creationId xmlns:a16="http://schemas.microsoft.com/office/drawing/2014/main" id="{0272141C-F00B-4F65-9F50-0E4DF303EC83}"/>
            </a:ext>
          </a:extLst>
        </xdr:cNvPr>
        <xdr:cNvSpPr txBox="1"/>
      </xdr:nvSpPr>
      <xdr:spPr>
        <a:xfrm>
          <a:off x="164529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0" name="n_4mainValue【図書館】&#10;有形固定資産減価償却率">
          <a:extLst>
            <a:ext uri="{FF2B5EF4-FFF2-40B4-BE49-F238E27FC236}">
              <a16:creationId xmlns:a16="http://schemas.microsoft.com/office/drawing/2014/main" id="{7BD6A1CD-7EA6-481C-BA07-C6ADB166ED8A}"/>
            </a:ext>
          </a:extLst>
        </xdr:cNvPr>
        <xdr:cNvSpPr txBox="1"/>
      </xdr:nvSpPr>
      <xdr:spPr>
        <a:xfrm>
          <a:off x="8515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F772125-2119-4A51-B570-64ADAB3AC3F8}"/>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2EAF9CC-FF9E-45EC-89BB-C086CC16F700}"/>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A083FE7-915E-42E1-A158-4B005EE90534}"/>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A54EF0B-086C-4B2A-AC3B-3F1CD6CF24AF}"/>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4EBEB0D-E3E2-4804-92D9-FA2B41915F52}"/>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1CB1816-3928-40C0-9F11-B07316CF3313}"/>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CC2F67A-EFAE-4BD8-88DC-CDE5556E1650}"/>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6183AE8-CAF4-4C50-8BE3-CC3056805DC8}"/>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5F7EBD3-2B1A-4D1E-AC42-C4583CB7AE5F}"/>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14C77D5-383B-4411-B8F1-D95588BDDB1C}"/>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57040F0-B1B1-4EE3-BD89-9DC8E4D838D0}"/>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77D3D9A-A2DE-41C3-B140-8BB744270570}"/>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4D903B1-B56A-4FF1-836F-A8A8589F528D}"/>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C7F337A7-E864-4D04-940B-2B5E5746CF25}"/>
            </a:ext>
          </a:extLst>
        </xdr:cNvPr>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4FC24AD-CF88-47AF-B8B6-F783980CB4A5}"/>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2A0CD286-C24B-4284-BF0C-875A2EA5943B}"/>
            </a:ext>
          </a:extLst>
        </xdr:cNvPr>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0056EF5-9AC6-4A51-AFDF-44E97FBB0C0B}"/>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F35D2DD8-B344-41C6-B697-04C91CE9D31D}"/>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101D526-4ACC-42B1-8ADF-C8A51357962F}"/>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6715FD3-A422-408F-B5EB-04BB81667902}"/>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2AF30F9-5D95-4500-93E9-2C4EB5F01EE1}"/>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7C51D1D3-7811-4DA6-8AD3-80BB0CEBBA78}"/>
            </a:ext>
          </a:extLst>
        </xdr:cNvPr>
        <xdr:cNvCxnSpPr/>
      </xdr:nvCxnSpPr>
      <xdr:spPr>
        <a:xfrm flipV="1">
          <a:off x="9429115" y="555879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C3DCE278-8FAF-4875-B063-765640817B32}"/>
            </a:ext>
          </a:extLst>
        </xdr:cNvPr>
        <xdr:cNvSpPr txBox="1"/>
      </xdr:nvSpPr>
      <xdr:spPr>
        <a:xfrm>
          <a:off x="9467850"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99A0A116-7EF5-47E6-ACCC-2D712AB655F8}"/>
            </a:ext>
          </a:extLst>
        </xdr:cNvPr>
        <xdr:cNvCxnSpPr/>
      </xdr:nvCxnSpPr>
      <xdr:spPr>
        <a:xfrm>
          <a:off x="9359900" y="67716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E60D6258-822A-45FC-B3D9-A2E1304C149B}"/>
            </a:ext>
          </a:extLst>
        </xdr:cNvPr>
        <xdr:cNvSpPr txBox="1"/>
      </xdr:nvSpPr>
      <xdr:spPr>
        <a:xfrm>
          <a:off x="9467850" y="534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5E7CD8E8-7FDF-4E21-BD76-2B2BC4FED001}"/>
            </a:ext>
          </a:extLst>
        </xdr:cNvPr>
        <xdr:cNvCxnSpPr/>
      </xdr:nvCxnSpPr>
      <xdr:spPr>
        <a:xfrm>
          <a:off x="9359900" y="5558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9A990728-8D5D-4CB9-B878-55539DB9D48E}"/>
            </a:ext>
          </a:extLst>
        </xdr:cNvPr>
        <xdr:cNvSpPr txBox="1"/>
      </xdr:nvSpPr>
      <xdr:spPr>
        <a:xfrm>
          <a:off x="9467850" y="61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2A3CE6C4-293D-455B-9119-F2C9AD8BAB9A}"/>
            </a:ext>
          </a:extLst>
        </xdr:cNvPr>
        <xdr:cNvSpPr/>
      </xdr:nvSpPr>
      <xdr:spPr>
        <a:xfrm>
          <a:off x="9398000" y="62598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B4D25567-EFAE-483E-A70A-CC2E441108E3}"/>
            </a:ext>
          </a:extLst>
        </xdr:cNvPr>
        <xdr:cNvSpPr/>
      </xdr:nvSpPr>
      <xdr:spPr>
        <a:xfrm>
          <a:off x="86360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AED82253-E0A8-410D-9563-1CD1DA912179}"/>
            </a:ext>
          </a:extLst>
        </xdr:cNvPr>
        <xdr:cNvSpPr/>
      </xdr:nvSpPr>
      <xdr:spPr>
        <a:xfrm>
          <a:off x="7842250" y="6276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8D562B80-0AC2-4EAC-B24A-C212E541CB03}"/>
            </a:ext>
          </a:extLst>
        </xdr:cNvPr>
        <xdr:cNvSpPr/>
      </xdr:nvSpPr>
      <xdr:spPr>
        <a:xfrm>
          <a:off x="702945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4DAB2D44-A8A2-48D7-8B4D-9ADFA7A8616D}"/>
            </a:ext>
          </a:extLst>
        </xdr:cNvPr>
        <xdr:cNvSpPr/>
      </xdr:nvSpPr>
      <xdr:spPr>
        <a:xfrm>
          <a:off x="62357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2E37A6D-18DF-4997-8378-F15C45D2EE5E}"/>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22AD917-19A4-4811-B2F6-4190437D21D2}"/>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4E83034-3C55-4051-8E2E-AC343D03CCE2}"/>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0D57B7-D335-41CE-8706-710552C1AC9E}"/>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8CD42CD-D9C7-4655-82CB-DB752FA981F4}"/>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8" name="楕円 127">
          <a:extLst>
            <a:ext uri="{FF2B5EF4-FFF2-40B4-BE49-F238E27FC236}">
              <a16:creationId xmlns:a16="http://schemas.microsoft.com/office/drawing/2014/main" id="{863C6C1B-E85A-44EB-81B8-3C52BA60ABCE}"/>
            </a:ext>
          </a:extLst>
        </xdr:cNvPr>
        <xdr:cNvSpPr/>
      </xdr:nvSpPr>
      <xdr:spPr>
        <a:xfrm>
          <a:off x="9398000" y="6498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9" name="【図書館】&#10;一人当たり面積該当値テキスト">
          <a:extLst>
            <a:ext uri="{FF2B5EF4-FFF2-40B4-BE49-F238E27FC236}">
              <a16:creationId xmlns:a16="http://schemas.microsoft.com/office/drawing/2014/main" id="{4C6D77F0-523C-46B7-AF05-6238108EFF73}"/>
            </a:ext>
          </a:extLst>
        </xdr:cNvPr>
        <xdr:cNvSpPr txBox="1"/>
      </xdr:nvSpPr>
      <xdr:spPr>
        <a:xfrm>
          <a:off x="9467850" y="64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a:extLst>
            <a:ext uri="{FF2B5EF4-FFF2-40B4-BE49-F238E27FC236}">
              <a16:creationId xmlns:a16="http://schemas.microsoft.com/office/drawing/2014/main" id="{C658DC14-718A-4FB3-9222-AFCA21B23077}"/>
            </a:ext>
          </a:extLst>
        </xdr:cNvPr>
        <xdr:cNvSpPr/>
      </xdr:nvSpPr>
      <xdr:spPr>
        <a:xfrm>
          <a:off x="86360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1" name="直線コネクタ 130">
          <a:extLst>
            <a:ext uri="{FF2B5EF4-FFF2-40B4-BE49-F238E27FC236}">
              <a16:creationId xmlns:a16="http://schemas.microsoft.com/office/drawing/2014/main" id="{97D7B827-FB84-4D9B-9AD6-CBB2CC5C3F57}"/>
            </a:ext>
          </a:extLst>
        </xdr:cNvPr>
        <xdr:cNvCxnSpPr/>
      </xdr:nvCxnSpPr>
      <xdr:spPr>
        <a:xfrm>
          <a:off x="8686800" y="65493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a:extLst>
            <a:ext uri="{FF2B5EF4-FFF2-40B4-BE49-F238E27FC236}">
              <a16:creationId xmlns:a16="http://schemas.microsoft.com/office/drawing/2014/main" id="{B3B4A6EA-BE2D-4729-B5C5-81FC47A71FD7}"/>
            </a:ext>
          </a:extLst>
        </xdr:cNvPr>
        <xdr:cNvSpPr/>
      </xdr:nvSpPr>
      <xdr:spPr>
        <a:xfrm>
          <a:off x="7842250" y="6498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3" name="直線コネクタ 132">
          <a:extLst>
            <a:ext uri="{FF2B5EF4-FFF2-40B4-BE49-F238E27FC236}">
              <a16:creationId xmlns:a16="http://schemas.microsoft.com/office/drawing/2014/main" id="{0C9D313F-BC97-4091-8F19-759DA3EBEC4C}"/>
            </a:ext>
          </a:extLst>
        </xdr:cNvPr>
        <xdr:cNvCxnSpPr/>
      </xdr:nvCxnSpPr>
      <xdr:spPr>
        <a:xfrm>
          <a:off x="7886700" y="65493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4" name="楕円 133">
          <a:extLst>
            <a:ext uri="{FF2B5EF4-FFF2-40B4-BE49-F238E27FC236}">
              <a16:creationId xmlns:a16="http://schemas.microsoft.com/office/drawing/2014/main" id="{B524F7B5-3640-4C73-8243-C98614993A7E}"/>
            </a:ext>
          </a:extLst>
        </xdr:cNvPr>
        <xdr:cNvSpPr/>
      </xdr:nvSpPr>
      <xdr:spPr>
        <a:xfrm>
          <a:off x="702945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5" name="直線コネクタ 134">
          <a:extLst>
            <a:ext uri="{FF2B5EF4-FFF2-40B4-BE49-F238E27FC236}">
              <a16:creationId xmlns:a16="http://schemas.microsoft.com/office/drawing/2014/main" id="{7F69CCF9-7DD6-41A4-A479-431166BFDF3D}"/>
            </a:ext>
          </a:extLst>
        </xdr:cNvPr>
        <xdr:cNvCxnSpPr/>
      </xdr:nvCxnSpPr>
      <xdr:spPr>
        <a:xfrm>
          <a:off x="7080250" y="654939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6" name="楕円 135">
          <a:extLst>
            <a:ext uri="{FF2B5EF4-FFF2-40B4-BE49-F238E27FC236}">
              <a16:creationId xmlns:a16="http://schemas.microsoft.com/office/drawing/2014/main" id="{573745F8-3472-4A30-A46A-00116EDBEE67}"/>
            </a:ext>
          </a:extLst>
        </xdr:cNvPr>
        <xdr:cNvSpPr/>
      </xdr:nvSpPr>
      <xdr:spPr>
        <a:xfrm>
          <a:off x="6235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7" name="直線コネクタ 136">
          <a:extLst>
            <a:ext uri="{FF2B5EF4-FFF2-40B4-BE49-F238E27FC236}">
              <a16:creationId xmlns:a16="http://schemas.microsoft.com/office/drawing/2014/main" id="{9E2A2C36-9710-49CB-9E4D-BFA6EB39E769}"/>
            </a:ext>
          </a:extLst>
        </xdr:cNvPr>
        <xdr:cNvCxnSpPr/>
      </xdr:nvCxnSpPr>
      <xdr:spPr>
        <a:xfrm>
          <a:off x="6286500" y="65493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D96D9D48-ED8D-46C6-B6EF-82C87F03FF12}"/>
            </a:ext>
          </a:extLst>
        </xdr:cNvPr>
        <xdr:cNvSpPr txBox="1"/>
      </xdr:nvSpPr>
      <xdr:spPr>
        <a:xfrm>
          <a:off x="845827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8AFEA7ED-A291-45D8-A6F0-5BDA7C89A69B}"/>
            </a:ext>
          </a:extLst>
        </xdr:cNvPr>
        <xdr:cNvSpPr txBox="1"/>
      </xdr:nvSpPr>
      <xdr:spPr>
        <a:xfrm>
          <a:off x="76772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A383DE25-8CF2-49FB-A67F-EAADB388B7E1}"/>
            </a:ext>
          </a:extLst>
        </xdr:cNvPr>
        <xdr:cNvSpPr txBox="1"/>
      </xdr:nvSpPr>
      <xdr:spPr>
        <a:xfrm>
          <a:off x="6864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BE7D7DDE-AC51-4026-A93F-5E7657B6E4FC}"/>
            </a:ext>
          </a:extLst>
        </xdr:cNvPr>
        <xdr:cNvSpPr txBox="1"/>
      </xdr:nvSpPr>
      <xdr:spPr>
        <a:xfrm>
          <a:off x="607067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10;一人当たり面積">
          <a:extLst>
            <a:ext uri="{FF2B5EF4-FFF2-40B4-BE49-F238E27FC236}">
              <a16:creationId xmlns:a16="http://schemas.microsoft.com/office/drawing/2014/main" id="{947C2E1A-203F-4637-BE4E-508DBA19CB5C}"/>
            </a:ext>
          </a:extLst>
        </xdr:cNvPr>
        <xdr:cNvSpPr txBox="1"/>
      </xdr:nvSpPr>
      <xdr:spPr>
        <a:xfrm>
          <a:off x="845827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10;一人当たり面積">
          <a:extLst>
            <a:ext uri="{FF2B5EF4-FFF2-40B4-BE49-F238E27FC236}">
              <a16:creationId xmlns:a16="http://schemas.microsoft.com/office/drawing/2014/main" id="{E9761840-CB6A-48D7-997B-E67F26B6CBD8}"/>
            </a:ext>
          </a:extLst>
        </xdr:cNvPr>
        <xdr:cNvSpPr txBox="1"/>
      </xdr:nvSpPr>
      <xdr:spPr>
        <a:xfrm>
          <a:off x="767722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4" name="n_3mainValue【図書館】&#10;一人当たり面積">
          <a:extLst>
            <a:ext uri="{FF2B5EF4-FFF2-40B4-BE49-F238E27FC236}">
              <a16:creationId xmlns:a16="http://schemas.microsoft.com/office/drawing/2014/main" id="{F3F52239-BECB-4401-ACF4-5E3EADA650FF}"/>
            </a:ext>
          </a:extLst>
        </xdr:cNvPr>
        <xdr:cNvSpPr txBox="1"/>
      </xdr:nvSpPr>
      <xdr:spPr>
        <a:xfrm>
          <a:off x="686442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5" name="n_4mainValue【図書館】&#10;一人当たり面積">
          <a:extLst>
            <a:ext uri="{FF2B5EF4-FFF2-40B4-BE49-F238E27FC236}">
              <a16:creationId xmlns:a16="http://schemas.microsoft.com/office/drawing/2014/main" id="{ABF56BE8-00BA-4483-803B-7AAA6742EF24}"/>
            </a:ext>
          </a:extLst>
        </xdr:cNvPr>
        <xdr:cNvSpPr txBox="1"/>
      </xdr:nvSpPr>
      <xdr:spPr>
        <a:xfrm>
          <a:off x="607067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E4E352F-1254-4E9D-B0E4-E1E023DD81AB}"/>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9E4D359-FC0C-4813-A23F-E917741BE16A}"/>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4584622-6C79-4655-B3F3-B15D8E36F82C}"/>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9785897-B4A4-42D5-A04E-48BFC5F2B1A3}"/>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EA3870E-07DC-4284-9AE6-6EFB7D20F96F}"/>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0886019-44BD-488A-A59D-E1EF60413D67}"/>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2B1DB0D-5ABD-4F4E-8CEF-C5F8A3FE4C04}"/>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5B7EA26-62AA-42C1-8870-69B2AA67AEE9}"/>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FF652C5-1FB0-412F-8935-7910B274E0DE}"/>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49111DE-FA89-4B0A-9A20-0DFDC8A9042A}"/>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23CF499-7CE1-4104-BDA6-DD3557925B03}"/>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6984AC3-FB38-4A2D-A302-CBD55B51B1A4}"/>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6621F70-C212-4DF9-AF5D-97CCFD490F8A}"/>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1CB29E8-B637-45D6-843A-C56793826A44}"/>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BCDF977-86BA-4AC2-9CBE-1D2BD9C74D3E}"/>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F4D65A1B-A5E3-45CF-A2FE-4F2D7796FA3A}"/>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A4FD896-0487-424C-8922-4DE1DA9C8FFA}"/>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C3CEED9-B993-49EE-9EE4-F2792FBE87EF}"/>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C5C90EE-B54A-40E5-95F4-242CD85F5A1A}"/>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50F33AC-C6A7-4089-B72A-B76FE96AA8BF}"/>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34F90FB1-1B3D-4BE4-9FF7-A54D8E8A58CE}"/>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FD92D10-1DBD-4449-BC6D-D8E7ACB99E52}"/>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E849E44D-C5F9-49F5-98E1-2810D3AB5192}"/>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5BF2E9B7-A627-418A-8E29-DA2985C2C44C}"/>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85A33688-71EB-43A0-AAA6-BF713A359B5F}"/>
            </a:ext>
          </a:extLst>
        </xdr:cNvPr>
        <xdr:cNvCxnSpPr/>
      </xdr:nvCxnSpPr>
      <xdr:spPr>
        <a:xfrm flipV="1">
          <a:off x="4177665" y="9371330"/>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7685B2CD-25E1-4877-B20E-1E3AC8B25FF6}"/>
            </a:ext>
          </a:extLst>
        </xdr:cNvPr>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0AAE735E-7815-4213-A152-75514D595E0A}"/>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557774E-F8AC-40B7-9F9D-E7AAAC4D8324}"/>
            </a:ext>
          </a:extLst>
        </xdr:cNvPr>
        <xdr:cNvSpPr txBox="1"/>
      </xdr:nvSpPr>
      <xdr:spPr>
        <a:xfrm>
          <a:off x="4216400" y="915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7F919E18-EA36-4343-9966-8901139766F6}"/>
            </a:ext>
          </a:extLst>
        </xdr:cNvPr>
        <xdr:cNvCxnSpPr/>
      </xdr:nvCxnSpPr>
      <xdr:spPr>
        <a:xfrm>
          <a:off x="4108450" y="9371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475ED3A-C9A0-4AB1-B535-DC0AC25BE636}"/>
            </a:ext>
          </a:extLst>
        </xdr:cNvPr>
        <xdr:cNvSpPr txBox="1"/>
      </xdr:nvSpPr>
      <xdr:spPr>
        <a:xfrm>
          <a:off x="4216400" y="9656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7BBDBA79-E0ED-4368-AB1C-AB00E15DF6A4}"/>
            </a:ext>
          </a:extLst>
        </xdr:cNvPr>
        <xdr:cNvSpPr/>
      </xdr:nvSpPr>
      <xdr:spPr>
        <a:xfrm>
          <a:off x="4127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0835F3CF-1880-40A9-BE12-65DD02500399}"/>
            </a:ext>
          </a:extLst>
        </xdr:cNvPr>
        <xdr:cNvSpPr/>
      </xdr:nvSpPr>
      <xdr:spPr>
        <a:xfrm>
          <a:off x="3384550" y="9770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70825CB1-32F3-41FD-BCF9-B70787027ECE}"/>
            </a:ext>
          </a:extLst>
        </xdr:cNvPr>
        <xdr:cNvSpPr/>
      </xdr:nvSpPr>
      <xdr:spPr>
        <a:xfrm>
          <a:off x="2571750" y="97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72832A5A-9264-4F9F-9DE4-645369CAA934}"/>
            </a:ext>
          </a:extLst>
        </xdr:cNvPr>
        <xdr:cNvSpPr/>
      </xdr:nvSpPr>
      <xdr:spPr>
        <a:xfrm>
          <a:off x="1778000" y="9732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E683A854-8B8F-4554-A535-59708D0A993B}"/>
            </a:ext>
          </a:extLst>
        </xdr:cNvPr>
        <xdr:cNvSpPr/>
      </xdr:nvSpPr>
      <xdr:spPr>
        <a:xfrm>
          <a:off x="984250" y="97212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664F19E-DBA1-44D6-8FA8-21AF5D3E7AD5}"/>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8ECB16F-9E5B-4B24-BAE3-E61C83460A1B}"/>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91B5DDE-C356-47AF-9185-8703A2615B74}"/>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C9BA66-9DAC-425B-BD9C-A0347EC43D88}"/>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991B120-1D7E-48FE-8C4B-7A22064A3F16}"/>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168275</xdr:rowOff>
    </xdr:from>
    <xdr:to>
      <xdr:col>24</xdr:col>
      <xdr:colOff>114300</xdr:colOff>
      <xdr:row>60</xdr:row>
      <xdr:rowOff>98425</xdr:rowOff>
    </xdr:to>
    <xdr:sp macro="" textlink="">
      <xdr:nvSpPr>
        <xdr:cNvPr id="186" name="楕円 185">
          <a:extLst>
            <a:ext uri="{FF2B5EF4-FFF2-40B4-BE49-F238E27FC236}">
              <a16:creationId xmlns:a16="http://schemas.microsoft.com/office/drawing/2014/main" id="{2D890D19-3DC3-4614-B156-B5316F1FD5BD}"/>
            </a:ext>
          </a:extLst>
        </xdr:cNvPr>
        <xdr:cNvSpPr/>
      </xdr:nvSpPr>
      <xdr:spPr>
        <a:xfrm>
          <a:off x="4127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146702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BC1B150C-65EB-45C3-B5BF-0312BABEFA09}"/>
            </a:ext>
          </a:extLst>
        </xdr:cNvPr>
        <xdr:cNvSpPr txBox="1"/>
      </xdr:nvSpPr>
      <xdr:spPr>
        <a:xfrm>
          <a:off x="4216400"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118745</xdr:rowOff>
    </xdr:from>
    <xdr:to>
      <xdr:col>20</xdr:col>
      <xdr:colOff>38100</xdr:colOff>
      <xdr:row>60</xdr:row>
      <xdr:rowOff>48895</xdr:rowOff>
    </xdr:to>
    <xdr:sp macro="" textlink="">
      <xdr:nvSpPr>
        <xdr:cNvPr id="188" name="楕円 187">
          <a:extLst>
            <a:ext uri="{FF2B5EF4-FFF2-40B4-BE49-F238E27FC236}">
              <a16:creationId xmlns:a16="http://schemas.microsoft.com/office/drawing/2014/main" id="{413D78D3-1A09-4DE6-963A-679C1972EE5A}"/>
            </a:ext>
          </a:extLst>
        </xdr:cNvPr>
        <xdr:cNvSpPr/>
      </xdr:nvSpPr>
      <xdr:spPr>
        <a:xfrm>
          <a:off x="3384550" y="98596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169545</xdr:rowOff>
    </xdr:from>
    <xdr:to>
      <xdr:col>24</xdr:col>
      <xdr:colOff>63500</xdr:colOff>
      <xdr:row>60</xdr:row>
      <xdr:rowOff>47625</xdr:rowOff>
    </xdr:to>
    <xdr:cxnSp macro="">
      <xdr:nvCxnSpPr>
        <xdr:cNvPr id="189" name="直線コネクタ 188">
          <a:extLst>
            <a:ext uri="{FF2B5EF4-FFF2-40B4-BE49-F238E27FC236}">
              <a16:creationId xmlns:a16="http://schemas.microsoft.com/office/drawing/2014/main" id="{9ADDE80B-2168-45D5-8397-2FFA24C91E01}"/>
            </a:ext>
          </a:extLst>
        </xdr:cNvPr>
        <xdr:cNvCxnSpPr/>
      </xdr:nvCxnSpPr>
      <xdr:spPr>
        <a:xfrm>
          <a:off x="3429000" y="9904095"/>
          <a:ext cx="7493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90" name="楕円 189">
          <a:extLst>
            <a:ext uri="{FF2B5EF4-FFF2-40B4-BE49-F238E27FC236}">
              <a16:creationId xmlns:a16="http://schemas.microsoft.com/office/drawing/2014/main" id="{53E0FBBE-07F4-46F7-80A4-9023C0BA4926}"/>
            </a:ext>
          </a:extLst>
        </xdr:cNvPr>
        <xdr:cNvSpPr/>
      </xdr:nvSpPr>
      <xdr:spPr>
        <a:xfrm>
          <a:off x="2571750" y="9815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169545</xdr:rowOff>
    </xdr:to>
    <xdr:cxnSp macro="">
      <xdr:nvCxnSpPr>
        <xdr:cNvPr id="191" name="直線コネクタ 190">
          <a:extLst>
            <a:ext uri="{FF2B5EF4-FFF2-40B4-BE49-F238E27FC236}">
              <a16:creationId xmlns:a16="http://schemas.microsoft.com/office/drawing/2014/main" id="{B95A822F-A424-4178-947C-5BBA76338F8C}"/>
            </a:ext>
          </a:extLst>
        </xdr:cNvPr>
        <xdr:cNvCxnSpPr/>
      </xdr:nvCxnSpPr>
      <xdr:spPr>
        <a:xfrm>
          <a:off x="2622550" y="9866630"/>
          <a:ext cx="80645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27305</xdr:rowOff>
    </xdr:from>
    <xdr:to>
      <xdr:col>10</xdr:col>
      <xdr:colOff>165100</xdr:colOff>
      <xdr:row>59</xdr:row>
      <xdr:rowOff>128905</xdr:rowOff>
    </xdr:to>
    <xdr:sp macro="" textlink="">
      <xdr:nvSpPr>
        <xdr:cNvPr id="192" name="楕円 191">
          <a:extLst>
            <a:ext uri="{FF2B5EF4-FFF2-40B4-BE49-F238E27FC236}">
              <a16:creationId xmlns:a16="http://schemas.microsoft.com/office/drawing/2014/main" id="{DE5F8563-D936-4C7D-AF73-AF566CBD0F58}"/>
            </a:ext>
          </a:extLst>
        </xdr:cNvPr>
        <xdr:cNvSpPr/>
      </xdr:nvSpPr>
      <xdr:spPr>
        <a:xfrm>
          <a:off x="1778000" y="97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78105</xdr:rowOff>
    </xdr:from>
    <xdr:to>
      <xdr:col>15</xdr:col>
      <xdr:colOff>50800</xdr:colOff>
      <xdr:row>59</xdr:row>
      <xdr:rowOff>125730</xdr:rowOff>
    </xdr:to>
    <xdr:cxnSp macro="">
      <xdr:nvCxnSpPr>
        <xdr:cNvPr id="193" name="直線コネクタ 192">
          <a:extLst>
            <a:ext uri="{FF2B5EF4-FFF2-40B4-BE49-F238E27FC236}">
              <a16:creationId xmlns:a16="http://schemas.microsoft.com/office/drawing/2014/main" id="{A6F1EE98-7DC6-4684-969B-7DED9879A451}"/>
            </a:ext>
          </a:extLst>
        </xdr:cNvPr>
        <xdr:cNvCxnSpPr/>
      </xdr:nvCxnSpPr>
      <xdr:spPr>
        <a:xfrm>
          <a:off x="1828800" y="9819005"/>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149225</xdr:rowOff>
    </xdr:from>
    <xdr:to>
      <xdr:col>6</xdr:col>
      <xdr:colOff>38100</xdr:colOff>
      <xdr:row>59</xdr:row>
      <xdr:rowOff>79375</xdr:rowOff>
    </xdr:to>
    <xdr:sp macro="" textlink="">
      <xdr:nvSpPr>
        <xdr:cNvPr id="194" name="楕円 193">
          <a:extLst>
            <a:ext uri="{FF2B5EF4-FFF2-40B4-BE49-F238E27FC236}">
              <a16:creationId xmlns:a16="http://schemas.microsoft.com/office/drawing/2014/main" id="{B4D7CBEA-C7E4-4FFD-9BB3-BC0F344751C6}"/>
            </a:ext>
          </a:extLst>
        </xdr:cNvPr>
        <xdr:cNvSpPr/>
      </xdr:nvSpPr>
      <xdr:spPr>
        <a:xfrm>
          <a:off x="984250" y="97250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28575</xdr:rowOff>
    </xdr:from>
    <xdr:to>
      <xdr:col>10</xdr:col>
      <xdr:colOff>114300</xdr:colOff>
      <xdr:row>59</xdr:row>
      <xdr:rowOff>78105</xdr:rowOff>
    </xdr:to>
    <xdr:cxnSp macro="">
      <xdr:nvCxnSpPr>
        <xdr:cNvPr id="195" name="直線コネクタ 194">
          <a:extLst>
            <a:ext uri="{FF2B5EF4-FFF2-40B4-BE49-F238E27FC236}">
              <a16:creationId xmlns:a16="http://schemas.microsoft.com/office/drawing/2014/main" id="{96AAD900-99FE-4D96-B2A0-3C94584A57B0}"/>
            </a:ext>
          </a:extLst>
        </xdr:cNvPr>
        <xdr:cNvCxnSpPr/>
      </xdr:nvCxnSpPr>
      <xdr:spPr>
        <a:xfrm>
          <a:off x="1028700" y="9769475"/>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64598FA7-987D-4403-AEF9-E28FF1ED4112}"/>
            </a:ext>
          </a:extLst>
        </xdr:cNvPr>
        <xdr:cNvSpPr txBox="1"/>
      </xdr:nvSpPr>
      <xdr:spPr>
        <a:xfrm>
          <a:off x="32391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168E199B-5B0B-4C54-B498-62AEF9C5D4EF}"/>
            </a:ext>
          </a:extLst>
        </xdr:cNvPr>
        <xdr:cNvSpPr txBox="1"/>
      </xdr:nvSpPr>
      <xdr:spPr>
        <a:xfrm>
          <a:off x="2439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33211F2B-7A37-45D0-918C-A073CD1083FE}"/>
            </a:ext>
          </a:extLst>
        </xdr:cNvPr>
        <xdr:cNvSpPr txBox="1"/>
      </xdr:nvSpPr>
      <xdr:spPr>
        <a:xfrm>
          <a:off x="164529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2D4BBA78-55A3-4E04-8972-47F74D6C5DCA}"/>
            </a:ext>
          </a:extLst>
        </xdr:cNvPr>
        <xdr:cNvSpPr txBox="1"/>
      </xdr:nvSpPr>
      <xdr:spPr>
        <a:xfrm>
          <a:off x="8515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40022</xdr:rowOff>
    </xdr:from>
    <xdr:ext cx="405111" cy="259045"/>
    <xdr:sp macro="" textlink="">
      <xdr:nvSpPr>
        <xdr:cNvPr id="200" name="n_1mainValue【体育館・プール】&#10;有形固定資産減価償却率">
          <a:extLst>
            <a:ext uri="{FF2B5EF4-FFF2-40B4-BE49-F238E27FC236}">
              <a16:creationId xmlns:a16="http://schemas.microsoft.com/office/drawing/2014/main" id="{5D7FD77F-908A-409E-A333-CBA0211036F5}"/>
            </a:ext>
          </a:extLst>
        </xdr:cNvPr>
        <xdr:cNvSpPr txBox="1"/>
      </xdr:nvSpPr>
      <xdr:spPr>
        <a:xfrm>
          <a:off x="3239144" y="994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201" name="n_2mainValue【体育館・プール】&#10;有形固定資産減価償却率">
          <a:extLst>
            <a:ext uri="{FF2B5EF4-FFF2-40B4-BE49-F238E27FC236}">
              <a16:creationId xmlns:a16="http://schemas.microsoft.com/office/drawing/2014/main" id="{CB16ADDE-56F0-4394-A204-C6D3ABABD7A7}"/>
            </a:ext>
          </a:extLst>
        </xdr:cNvPr>
        <xdr:cNvSpPr txBox="1"/>
      </xdr:nvSpPr>
      <xdr:spPr>
        <a:xfrm>
          <a:off x="2439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120032</xdr:rowOff>
    </xdr:from>
    <xdr:ext cx="405111" cy="259045"/>
    <xdr:sp macro="" textlink="">
      <xdr:nvSpPr>
        <xdr:cNvPr id="202" name="n_3mainValue【体育館・プール】&#10;有形固定資産減価償却率">
          <a:extLst>
            <a:ext uri="{FF2B5EF4-FFF2-40B4-BE49-F238E27FC236}">
              <a16:creationId xmlns:a16="http://schemas.microsoft.com/office/drawing/2014/main" id="{AA715273-11F2-4F47-96AA-1096CC04551D}"/>
            </a:ext>
          </a:extLst>
        </xdr:cNvPr>
        <xdr:cNvSpPr txBox="1"/>
      </xdr:nvSpPr>
      <xdr:spPr>
        <a:xfrm>
          <a:off x="164529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70502</xdr:rowOff>
    </xdr:from>
    <xdr:ext cx="405111" cy="259045"/>
    <xdr:sp macro="" textlink="">
      <xdr:nvSpPr>
        <xdr:cNvPr id="203" name="n_4mainValue【体育館・プール】&#10;有形固定資産減価償却率">
          <a:extLst>
            <a:ext uri="{FF2B5EF4-FFF2-40B4-BE49-F238E27FC236}">
              <a16:creationId xmlns:a16="http://schemas.microsoft.com/office/drawing/2014/main" id="{C1C6D117-0DEF-43F1-81CA-FE6DE3A01479}"/>
            </a:ext>
          </a:extLst>
        </xdr:cNvPr>
        <xdr:cNvSpPr txBox="1"/>
      </xdr:nvSpPr>
      <xdr:spPr>
        <a:xfrm>
          <a:off x="8515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6EDF6DE-6BAC-4B2F-AD93-382ED9318676}"/>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9CFB2287-662C-47CC-B317-474D3A878A93}"/>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FE2207B-30E9-4B30-9D52-4C22FAB16D58}"/>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41AF7F94-5729-4986-8F04-A5CF54CB49EF}"/>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2C283C07-4824-4535-A64B-7FC0FBB4B587}"/>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1F48A2A-E713-4A3E-A95E-3301EBCEAC41}"/>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BEFA098-9223-496F-BB1D-83D507A6B9FC}"/>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B40F396-A94E-4484-A24A-B594D225CFED}"/>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34BF9BC-B236-4CEF-A88F-F68EE220D0FE}"/>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8BFCCAB-4A64-41E5-B24F-30E30CB7AAC8}"/>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A36E33B-FD7A-4AF1-9D24-92027572B13A}"/>
            </a:ext>
          </a:extLst>
        </xdr:cNvPr>
        <xdr:cNvCxnSpPr/>
      </xdr:nvCxnSpPr>
      <xdr:spPr>
        <a:xfrm>
          <a:off x="5956300" y="1056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9BAA8237-1645-4DF4-A4AA-4DDCF4FC8E3B}"/>
            </a:ext>
          </a:extLst>
        </xdr:cNvPr>
        <xdr:cNvSpPr txBox="1"/>
      </xdr:nvSpPr>
      <xdr:spPr>
        <a:xfrm>
          <a:off x="55272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EE5C3CB-2012-4F61-9B7D-463C2E40D8FB}"/>
            </a:ext>
          </a:extLst>
        </xdr:cNvPr>
        <xdr:cNvCxnSpPr/>
      </xdr:nvCxnSpPr>
      <xdr:spPr>
        <a:xfrm>
          <a:off x="5956300" y="1012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8D0FAECD-4E55-4D6F-B064-A2B47ECFF844}"/>
            </a:ext>
          </a:extLst>
        </xdr:cNvPr>
        <xdr:cNvSpPr txBox="1"/>
      </xdr:nvSpPr>
      <xdr:spPr>
        <a:xfrm>
          <a:off x="552722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A925B27B-0C26-485C-9829-705157C49B8C}"/>
            </a:ext>
          </a:extLst>
        </xdr:cNvPr>
        <xdr:cNvCxnSpPr/>
      </xdr:nvCxnSpPr>
      <xdr:spPr>
        <a:xfrm>
          <a:off x="5956300" y="969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6763C4A1-63FA-4AED-A9F3-69162A44DF46}"/>
            </a:ext>
          </a:extLst>
        </xdr:cNvPr>
        <xdr:cNvSpPr txBox="1"/>
      </xdr:nvSpPr>
      <xdr:spPr>
        <a:xfrm>
          <a:off x="552722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E69717D7-CA7B-4FD8-854E-3D19AB83471E}"/>
            </a:ext>
          </a:extLst>
        </xdr:cNvPr>
        <xdr:cNvCxnSpPr/>
      </xdr:nvCxnSpPr>
      <xdr:spPr>
        <a:xfrm>
          <a:off x="5956300" y="924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F686943A-D81B-45A4-BFCE-C67A89687C5C}"/>
            </a:ext>
          </a:extLst>
        </xdr:cNvPr>
        <xdr:cNvSpPr txBox="1"/>
      </xdr:nvSpPr>
      <xdr:spPr>
        <a:xfrm>
          <a:off x="552722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AC39A95-35FE-4714-A91B-343EB0F1A0E9}"/>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BD30084-CF85-4D1E-95AF-5184AFE29BA3}"/>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6A1B30F-9ED7-48CA-8ABC-1E832981EF13}"/>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D481F95B-AE93-470F-B82B-525A3D9A6C6E}"/>
            </a:ext>
          </a:extLst>
        </xdr:cNvPr>
        <xdr:cNvCxnSpPr/>
      </xdr:nvCxnSpPr>
      <xdr:spPr>
        <a:xfrm flipV="1">
          <a:off x="9429115" y="9245600"/>
          <a:ext cx="0" cy="131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4BC67D71-6FFC-4B24-8B19-4AD480274992}"/>
            </a:ext>
          </a:extLst>
        </xdr:cNvPr>
        <xdr:cNvSpPr txBox="1"/>
      </xdr:nvSpPr>
      <xdr:spPr>
        <a:xfrm>
          <a:off x="9467850" y="1056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40E2ED48-E5BC-4ED0-9762-B5F7DACC3DD0}"/>
            </a:ext>
          </a:extLst>
        </xdr:cNvPr>
        <xdr:cNvCxnSpPr/>
      </xdr:nvCxnSpPr>
      <xdr:spPr>
        <a:xfrm>
          <a:off x="9359900" y="10559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A9B65D23-9C2D-4EE4-BE3D-FFA4CBC4FA3C}"/>
            </a:ext>
          </a:extLst>
        </xdr:cNvPr>
        <xdr:cNvSpPr txBox="1"/>
      </xdr:nvSpPr>
      <xdr:spPr>
        <a:xfrm>
          <a:off x="9467850" y="903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6892AD0-B7B6-45FD-8836-9917706BC264}"/>
            </a:ext>
          </a:extLst>
        </xdr:cNvPr>
        <xdr:cNvCxnSpPr/>
      </xdr:nvCxnSpPr>
      <xdr:spPr>
        <a:xfrm>
          <a:off x="9359900" y="924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C5840F3C-74E0-4D42-B25B-D5A553E8C34C}"/>
            </a:ext>
          </a:extLst>
        </xdr:cNvPr>
        <xdr:cNvSpPr txBox="1"/>
      </xdr:nvSpPr>
      <xdr:spPr>
        <a:xfrm>
          <a:off x="9467850" y="10118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B18B3B48-33AA-4C32-A94A-857226F5976C}"/>
            </a:ext>
          </a:extLst>
        </xdr:cNvPr>
        <xdr:cNvSpPr/>
      </xdr:nvSpPr>
      <xdr:spPr>
        <a:xfrm>
          <a:off x="9398000" y="10260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1C3A13C2-AF5A-42F5-80BF-C8165882E78B}"/>
            </a:ext>
          </a:extLst>
        </xdr:cNvPr>
        <xdr:cNvSpPr/>
      </xdr:nvSpPr>
      <xdr:spPr>
        <a:xfrm>
          <a:off x="8636000" y="1026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A1CA46EF-94B1-4A0C-87F7-EBA722B9008A}"/>
            </a:ext>
          </a:extLst>
        </xdr:cNvPr>
        <xdr:cNvSpPr/>
      </xdr:nvSpPr>
      <xdr:spPr>
        <a:xfrm>
          <a:off x="7842250" y="1026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7F0A74A2-8E4A-40AA-BBAF-20E10B35B708}"/>
            </a:ext>
          </a:extLst>
        </xdr:cNvPr>
        <xdr:cNvSpPr/>
      </xdr:nvSpPr>
      <xdr:spPr>
        <a:xfrm>
          <a:off x="7029450" y="1026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EB4F4CA3-4AE9-4BAB-8FD1-D7F908754E0A}"/>
            </a:ext>
          </a:extLst>
        </xdr:cNvPr>
        <xdr:cNvSpPr/>
      </xdr:nvSpPr>
      <xdr:spPr>
        <a:xfrm>
          <a:off x="6235700" y="1026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42757A7-BBB0-4560-833A-128C118E4650}"/>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D82571E-AF11-4BEC-AD2A-85370CB56694}"/>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CE9CC73-4A0E-456E-9F6D-09031E46AC6C}"/>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06D6D38-07BB-4FB9-AA27-84C2727C7120}"/>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D54FEAD-5A49-4E89-AD96-A8C89F4D1102}"/>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122936</xdr:rowOff>
    </xdr:from>
    <xdr:to>
      <xdr:col>55</xdr:col>
      <xdr:colOff>50800</xdr:colOff>
      <xdr:row>63</xdr:row>
      <xdr:rowOff>53086</xdr:rowOff>
    </xdr:to>
    <xdr:sp macro="" textlink="">
      <xdr:nvSpPr>
        <xdr:cNvPr id="241" name="楕円 240">
          <a:extLst>
            <a:ext uri="{FF2B5EF4-FFF2-40B4-BE49-F238E27FC236}">
              <a16:creationId xmlns:a16="http://schemas.microsoft.com/office/drawing/2014/main" id="{5F87F475-509B-49C1-B93B-1E21C813DB0C}"/>
            </a:ext>
          </a:extLst>
        </xdr:cNvPr>
        <xdr:cNvSpPr/>
      </xdr:nvSpPr>
      <xdr:spPr>
        <a:xfrm>
          <a:off x="9398000" y="103591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101363</xdr:rowOff>
    </xdr:from>
    <xdr:ext cx="469744" cy="259045"/>
    <xdr:sp macro="" textlink="">
      <xdr:nvSpPr>
        <xdr:cNvPr id="242" name="【体育館・プール】&#10;一人当たり面積該当値テキスト">
          <a:extLst>
            <a:ext uri="{FF2B5EF4-FFF2-40B4-BE49-F238E27FC236}">
              <a16:creationId xmlns:a16="http://schemas.microsoft.com/office/drawing/2014/main" id="{A0AD3A7C-7225-4E45-8DCB-65C6F7C5BBCD}"/>
            </a:ext>
          </a:extLst>
        </xdr:cNvPr>
        <xdr:cNvSpPr txBox="1"/>
      </xdr:nvSpPr>
      <xdr:spPr>
        <a:xfrm>
          <a:off x="9467850" y="1033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122936</xdr:rowOff>
    </xdr:from>
    <xdr:to>
      <xdr:col>50</xdr:col>
      <xdr:colOff>165100</xdr:colOff>
      <xdr:row>63</xdr:row>
      <xdr:rowOff>53086</xdr:rowOff>
    </xdr:to>
    <xdr:sp macro="" textlink="">
      <xdr:nvSpPr>
        <xdr:cNvPr id="243" name="楕円 242">
          <a:extLst>
            <a:ext uri="{FF2B5EF4-FFF2-40B4-BE49-F238E27FC236}">
              <a16:creationId xmlns:a16="http://schemas.microsoft.com/office/drawing/2014/main" id="{209BEE8D-D16E-4977-A962-F492B71D1F2F}"/>
            </a:ext>
          </a:extLst>
        </xdr:cNvPr>
        <xdr:cNvSpPr/>
      </xdr:nvSpPr>
      <xdr:spPr>
        <a:xfrm>
          <a:off x="8636000" y="103591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xdr:rowOff>
    </xdr:from>
    <xdr:to>
      <xdr:col>55</xdr:col>
      <xdr:colOff>0</xdr:colOff>
      <xdr:row>63</xdr:row>
      <xdr:rowOff>2286</xdr:rowOff>
    </xdr:to>
    <xdr:cxnSp macro="">
      <xdr:nvCxnSpPr>
        <xdr:cNvPr id="244" name="直線コネクタ 243">
          <a:extLst>
            <a:ext uri="{FF2B5EF4-FFF2-40B4-BE49-F238E27FC236}">
              <a16:creationId xmlns:a16="http://schemas.microsoft.com/office/drawing/2014/main" id="{B9AA99F7-94DA-47E3-B0AF-667761A52715}"/>
            </a:ext>
          </a:extLst>
        </xdr:cNvPr>
        <xdr:cNvCxnSpPr/>
      </xdr:nvCxnSpPr>
      <xdr:spPr>
        <a:xfrm>
          <a:off x="8686800" y="104035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125222</xdr:rowOff>
    </xdr:from>
    <xdr:to>
      <xdr:col>46</xdr:col>
      <xdr:colOff>38100</xdr:colOff>
      <xdr:row>63</xdr:row>
      <xdr:rowOff>55372</xdr:rowOff>
    </xdr:to>
    <xdr:sp macro="" textlink="">
      <xdr:nvSpPr>
        <xdr:cNvPr id="245" name="楕円 244">
          <a:extLst>
            <a:ext uri="{FF2B5EF4-FFF2-40B4-BE49-F238E27FC236}">
              <a16:creationId xmlns:a16="http://schemas.microsoft.com/office/drawing/2014/main" id="{D6DB35AC-F74E-4E48-98BA-3471C3FB4147}"/>
            </a:ext>
          </a:extLst>
        </xdr:cNvPr>
        <xdr:cNvSpPr/>
      </xdr:nvSpPr>
      <xdr:spPr>
        <a:xfrm>
          <a:off x="7842250" y="103614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xdr:rowOff>
    </xdr:from>
    <xdr:to>
      <xdr:col>50</xdr:col>
      <xdr:colOff>114300</xdr:colOff>
      <xdr:row>63</xdr:row>
      <xdr:rowOff>4572</xdr:rowOff>
    </xdr:to>
    <xdr:cxnSp macro="">
      <xdr:nvCxnSpPr>
        <xdr:cNvPr id="246" name="直線コネクタ 245">
          <a:extLst>
            <a:ext uri="{FF2B5EF4-FFF2-40B4-BE49-F238E27FC236}">
              <a16:creationId xmlns:a16="http://schemas.microsoft.com/office/drawing/2014/main" id="{2A3427FC-9BEE-4A42-BA39-9454A3ED43D9}"/>
            </a:ext>
          </a:extLst>
        </xdr:cNvPr>
        <xdr:cNvCxnSpPr/>
      </xdr:nvCxnSpPr>
      <xdr:spPr>
        <a:xfrm flipV="1">
          <a:off x="7886700" y="10403586"/>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125222</xdr:rowOff>
    </xdr:from>
    <xdr:to>
      <xdr:col>41</xdr:col>
      <xdr:colOff>101600</xdr:colOff>
      <xdr:row>63</xdr:row>
      <xdr:rowOff>55372</xdr:rowOff>
    </xdr:to>
    <xdr:sp macro="" textlink="">
      <xdr:nvSpPr>
        <xdr:cNvPr id="247" name="楕円 246">
          <a:extLst>
            <a:ext uri="{FF2B5EF4-FFF2-40B4-BE49-F238E27FC236}">
              <a16:creationId xmlns:a16="http://schemas.microsoft.com/office/drawing/2014/main" id="{7EE3B5CE-0979-470F-881F-F71AD93A595D}"/>
            </a:ext>
          </a:extLst>
        </xdr:cNvPr>
        <xdr:cNvSpPr/>
      </xdr:nvSpPr>
      <xdr:spPr>
        <a:xfrm>
          <a:off x="7029450" y="103614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xdr:rowOff>
    </xdr:from>
    <xdr:to>
      <xdr:col>45</xdr:col>
      <xdr:colOff>177800</xdr:colOff>
      <xdr:row>63</xdr:row>
      <xdr:rowOff>4572</xdr:rowOff>
    </xdr:to>
    <xdr:cxnSp macro="">
      <xdr:nvCxnSpPr>
        <xdr:cNvPr id="248" name="直線コネクタ 247">
          <a:extLst>
            <a:ext uri="{FF2B5EF4-FFF2-40B4-BE49-F238E27FC236}">
              <a16:creationId xmlns:a16="http://schemas.microsoft.com/office/drawing/2014/main" id="{D255ACCE-1ABC-4D64-9B3B-766482E963D9}"/>
            </a:ext>
          </a:extLst>
        </xdr:cNvPr>
        <xdr:cNvCxnSpPr/>
      </xdr:nvCxnSpPr>
      <xdr:spPr>
        <a:xfrm>
          <a:off x="7080250" y="1040587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125222</xdr:rowOff>
    </xdr:from>
    <xdr:to>
      <xdr:col>36</xdr:col>
      <xdr:colOff>165100</xdr:colOff>
      <xdr:row>63</xdr:row>
      <xdr:rowOff>55372</xdr:rowOff>
    </xdr:to>
    <xdr:sp macro="" textlink="">
      <xdr:nvSpPr>
        <xdr:cNvPr id="249" name="楕円 248">
          <a:extLst>
            <a:ext uri="{FF2B5EF4-FFF2-40B4-BE49-F238E27FC236}">
              <a16:creationId xmlns:a16="http://schemas.microsoft.com/office/drawing/2014/main" id="{4E1AFBD6-8273-4041-B9E1-593ECBAA46DA}"/>
            </a:ext>
          </a:extLst>
        </xdr:cNvPr>
        <xdr:cNvSpPr/>
      </xdr:nvSpPr>
      <xdr:spPr>
        <a:xfrm>
          <a:off x="6235700" y="103614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xdr:rowOff>
    </xdr:from>
    <xdr:to>
      <xdr:col>41</xdr:col>
      <xdr:colOff>50800</xdr:colOff>
      <xdr:row>63</xdr:row>
      <xdr:rowOff>4572</xdr:rowOff>
    </xdr:to>
    <xdr:cxnSp macro="">
      <xdr:nvCxnSpPr>
        <xdr:cNvPr id="250" name="直線コネクタ 249">
          <a:extLst>
            <a:ext uri="{FF2B5EF4-FFF2-40B4-BE49-F238E27FC236}">
              <a16:creationId xmlns:a16="http://schemas.microsoft.com/office/drawing/2014/main" id="{08C193BF-137F-4E71-9D5D-764122CFAECD}"/>
            </a:ext>
          </a:extLst>
        </xdr:cNvPr>
        <xdr:cNvCxnSpPr/>
      </xdr:nvCxnSpPr>
      <xdr:spPr>
        <a:xfrm>
          <a:off x="6286500" y="1040587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083CE39A-74D4-41ED-9BFC-7296F7D917C5}"/>
            </a:ext>
          </a:extLst>
        </xdr:cNvPr>
        <xdr:cNvSpPr txBox="1"/>
      </xdr:nvSpPr>
      <xdr:spPr>
        <a:xfrm>
          <a:off x="845827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62C5A9B8-0E28-4F4E-AF23-CCE14E57B998}"/>
            </a:ext>
          </a:extLst>
        </xdr:cNvPr>
        <xdr:cNvSpPr txBox="1"/>
      </xdr:nvSpPr>
      <xdr:spPr>
        <a:xfrm>
          <a:off x="76772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A55857C0-C06C-4F3E-A315-DC6FD2DCEAC5}"/>
            </a:ext>
          </a:extLst>
        </xdr:cNvPr>
        <xdr:cNvSpPr txBox="1"/>
      </xdr:nvSpPr>
      <xdr:spPr>
        <a:xfrm>
          <a:off x="6864427"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A1E32C60-6D7C-4107-B023-403659689FF4}"/>
            </a:ext>
          </a:extLst>
        </xdr:cNvPr>
        <xdr:cNvSpPr txBox="1"/>
      </xdr:nvSpPr>
      <xdr:spPr>
        <a:xfrm>
          <a:off x="6070677"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44213</xdr:rowOff>
    </xdr:from>
    <xdr:ext cx="469744" cy="259045"/>
    <xdr:sp macro="" textlink="">
      <xdr:nvSpPr>
        <xdr:cNvPr id="255" name="n_1mainValue【体育館・プール】&#10;一人当たり面積">
          <a:extLst>
            <a:ext uri="{FF2B5EF4-FFF2-40B4-BE49-F238E27FC236}">
              <a16:creationId xmlns:a16="http://schemas.microsoft.com/office/drawing/2014/main" id="{FC61B545-B050-42D1-A2DE-F1D02BCDE76C}"/>
            </a:ext>
          </a:extLst>
        </xdr:cNvPr>
        <xdr:cNvSpPr txBox="1"/>
      </xdr:nvSpPr>
      <xdr:spPr>
        <a:xfrm>
          <a:off x="8458277" y="104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46499</xdr:rowOff>
    </xdr:from>
    <xdr:ext cx="469744" cy="259045"/>
    <xdr:sp macro="" textlink="">
      <xdr:nvSpPr>
        <xdr:cNvPr id="256" name="n_2mainValue【体育館・プール】&#10;一人当たり面積">
          <a:extLst>
            <a:ext uri="{FF2B5EF4-FFF2-40B4-BE49-F238E27FC236}">
              <a16:creationId xmlns:a16="http://schemas.microsoft.com/office/drawing/2014/main" id="{22AA9578-B8E6-4932-8434-264897DB86E7}"/>
            </a:ext>
          </a:extLst>
        </xdr:cNvPr>
        <xdr:cNvSpPr txBox="1"/>
      </xdr:nvSpPr>
      <xdr:spPr>
        <a:xfrm>
          <a:off x="7677227" y="104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46499</xdr:rowOff>
    </xdr:from>
    <xdr:ext cx="469744" cy="259045"/>
    <xdr:sp macro="" textlink="">
      <xdr:nvSpPr>
        <xdr:cNvPr id="257" name="n_3mainValue【体育館・プール】&#10;一人当たり面積">
          <a:extLst>
            <a:ext uri="{FF2B5EF4-FFF2-40B4-BE49-F238E27FC236}">
              <a16:creationId xmlns:a16="http://schemas.microsoft.com/office/drawing/2014/main" id="{26EF4B82-A206-4FB3-A4E2-825D3B36B65F}"/>
            </a:ext>
          </a:extLst>
        </xdr:cNvPr>
        <xdr:cNvSpPr txBox="1"/>
      </xdr:nvSpPr>
      <xdr:spPr>
        <a:xfrm>
          <a:off x="6864427" y="104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46499</xdr:rowOff>
    </xdr:from>
    <xdr:ext cx="469744" cy="259045"/>
    <xdr:sp macro="" textlink="">
      <xdr:nvSpPr>
        <xdr:cNvPr id="258" name="n_4mainValue【体育館・プール】&#10;一人当たり面積">
          <a:extLst>
            <a:ext uri="{FF2B5EF4-FFF2-40B4-BE49-F238E27FC236}">
              <a16:creationId xmlns:a16="http://schemas.microsoft.com/office/drawing/2014/main" id="{1CE8477D-2B0F-4E65-BEAD-280ABF948B6D}"/>
            </a:ext>
          </a:extLst>
        </xdr:cNvPr>
        <xdr:cNvSpPr txBox="1"/>
      </xdr:nvSpPr>
      <xdr:spPr>
        <a:xfrm>
          <a:off x="6070677" y="104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6F9E2FB-C20C-4BB2-BF19-4A0EE30461A2}"/>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491F4B97-3E12-47E3-8467-8F8CF0186C11}"/>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A32D3AD-5479-44FF-83C3-009996AAF072}"/>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AC5A61E-F27F-43E4-91D9-AEEC4FF1F5D1}"/>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5F1DE0F-0B4D-4B05-91AA-F05EA0928127}"/>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B7ADF4F-99A3-47EB-8788-9C3C92EA473B}"/>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1F2400F-2B13-443F-9C40-2E687EE253D9}"/>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9C1D025-4205-4904-BAE9-9846FBC5528A}"/>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DB0FACA-F654-41C3-B7D7-CCC8106D764E}"/>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E6B82AFF-2AB0-4B03-98ED-740CBCE15A84}"/>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EE61D68-FC70-4F90-8E66-0DC79EFAC882}"/>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97C8F589-8862-4B91-85C3-6C2DEBDDD9BD}"/>
            </a:ext>
          </a:extLst>
        </xdr:cNvPr>
        <xdr:cNvCxnSpPr/>
      </xdr:nvCxnSpPr>
      <xdr:spPr>
        <a:xfrm>
          <a:off x="6858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E1BC47C2-5438-4160-BB07-BBB6EB1D0F93}"/>
            </a:ext>
          </a:extLst>
        </xdr:cNvPr>
        <xdr:cNvSpPr txBox="1"/>
      </xdr:nvSpPr>
      <xdr:spPr>
        <a:xfrm>
          <a:off x="2757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6750B456-5B03-4545-B330-C008F2C4F61D}"/>
            </a:ext>
          </a:extLst>
        </xdr:cNvPr>
        <xdr:cNvCxnSpPr/>
      </xdr:nvCxnSpPr>
      <xdr:spPr>
        <a:xfrm>
          <a:off x="6858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91024A94-5602-463C-B892-9C169A3EFD9F}"/>
            </a:ext>
          </a:extLst>
        </xdr:cNvPr>
        <xdr:cNvSpPr txBox="1"/>
      </xdr:nvSpPr>
      <xdr:spPr>
        <a:xfrm>
          <a:off x="3398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A271291-7555-480D-B43C-1DEE69B7F32F}"/>
            </a:ext>
          </a:extLst>
        </xdr:cNvPr>
        <xdr:cNvCxnSpPr/>
      </xdr:nvCxnSpPr>
      <xdr:spPr>
        <a:xfrm>
          <a:off x="6858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F5EE47C5-7BBB-4362-B84C-6F956EB81D7D}"/>
            </a:ext>
          </a:extLst>
        </xdr:cNvPr>
        <xdr:cNvSpPr txBox="1"/>
      </xdr:nvSpPr>
      <xdr:spPr>
        <a:xfrm>
          <a:off x="3398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B01AC82E-6CA8-4945-BC7F-0F51A1C9CB9B}"/>
            </a:ext>
          </a:extLst>
        </xdr:cNvPr>
        <xdr:cNvCxnSpPr/>
      </xdr:nvCxnSpPr>
      <xdr:spPr>
        <a:xfrm>
          <a:off x="6858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578F9549-22F5-449B-8CC0-51177501C352}"/>
            </a:ext>
          </a:extLst>
        </xdr:cNvPr>
        <xdr:cNvSpPr txBox="1"/>
      </xdr:nvSpPr>
      <xdr:spPr>
        <a:xfrm>
          <a:off x="3398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3C5935A4-1F9E-4A22-87E7-AD5C00E5DA84}"/>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49948998-BAD1-4F92-B7E4-904C66930731}"/>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2DF7EFA2-2F57-44BD-B977-64269F3E6BB4}"/>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F371AAF2-CA7C-4555-A8ED-92535507167F}"/>
            </a:ext>
          </a:extLst>
        </xdr:cNvPr>
        <xdr:cNvCxnSpPr/>
      </xdr:nvCxnSpPr>
      <xdr:spPr>
        <a:xfrm flipV="1">
          <a:off x="4177665" y="12862813"/>
          <a:ext cx="0" cy="1288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1BF5FD97-950C-460B-886F-88966A5D6096}"/>
            </a:ext>
          </a:extLst>
        </xdr:cNvPr>
        <xdr:cNvSpPr txBox="1"/>
      </xdr:nvSpPr>
      <xdr:spPr>
        <a:xfrm>
          <a:off x="4216400"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EF6D55EA-A1CF-4A63-8311-05E18D7E59D5}"/>
            </a:ext>
          </a:extLst>
        </xdr:cNvPr>
        <xdr:cNvCxnSpPr/>
      </xdr:nvCxnSpPr>
      <xdr:spPr>
        <a:xfrm>
          <a:off x="4108450" y="141516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8D00827B-D4E0-4D84-B414-9366D0463432}"/>
            </a:ext>
          </a:extLst>
        </xdr:cNvPr>
        <xdr:cNvSpPr txBox="1"/>
      </xdr:nvSpPr>
      <xdr:spPr>
        <a:xfrm>
          <a:off x="4216400" y="1264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355B6B0E-F86A-44F9-B592-E5EE7728AA84}"/>
            </a:ext>
          </a:extLst>
        </xdr:cNvPr>
        <xdr:cNvCxnSpPr/>
      </xdr:nvCxnSpPr>
      <xdr:spPr>
        <a:xfrm>
          <a:off x="4108450" y="128628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18CC7621-BE6F-4988-9E5C-CD8114B08A20}"/>
            </a:ext>
          </a:extLst>
        </xdr:cNvPr>
        <xdr:cNvSpPr txBox="1"/>
      </xdr:nvSpPr>
      <xdr:spPr>
        <a:xfrm>
          <a:off x="4216400" y="13142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BAAC83AA-3805-4487-B407-8C03C44AE9D7}"/>
            </a:ext>
          </a:extLst>
        </xdr:cNvPr>
        <xdr:cNvSpPr/>
      </xdr:nvSpPr>
      <xdr:spPr>
        <a:xfrm>
          <a:off x="4127500" y="13284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A7507804-7BB7-495A-9AE5-E58C1C6B3A81}"/>
            </a:ext>
          </a:extLst>
        </xdr:cNvPr>
        <xdr:cNvSpPr/>
      </xdr:nvSpPr>
      <xdr:spPr>
        <a:xfrm>
          <a:off x="3384550" y="13247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EB123A66-94DB-42AF-A0E3-E836D03F5A19}"/>
            </a:ext>
          </a:extLst>
        </xdr:cNvPr>
        <xdr:cNvSpPr/>
      </xdr:nvSpPr>
      <xdr:spPr>
        <a:xfrm>
          <a:off x="2571750" y="1322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58908748-9C62-477D-8F77-874ECB1FF152}"/>
            </a:ext>
          </a:extLst>
        </xdr:cNvPr>
        <xdr:cNvSpPr/>
      </xdr:nvSpPr>
      <xdr:spPr>
        <a:xfrm>
          <a:off x="1778000" y="13190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B1E9CFB5-9A06-4D86-96FF-B2E665C98454}"/>
            </a:ext>
          </a:extLst>
        </xdr:cNvPr>
        <xdr:cNvSpPr/>
      </xdr:nvSpPr>
      <xdr:spPr>
        <a:xfrm>
          <a:off x="984250" y="131536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EB8843DD-BC9C-46B8-A2EA-B265048941EC}"/>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449CE261-D536-45AE-BC14-3D78D04045C7}"/>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BFCAE1B-271E-48DE-A40E-1AA7691D0360}"/>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354C2D0-C87E-450B-B1E4-A7AEAB9CCCFD}"/>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8585AAA-FBBA-47AF-A79A-8D812B50855C}"/>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51308</xdr:rowOff>
    </xdr:from>
    <xdr:to>
      <xdr:col>24</xdr:col>
      <xdr:colOff>114300</xdr:colOff>
      <xdr:row>82</xdr:row>
      <xdr:rowOff>152908</xdr:rowOff>
    </xdr:to>
    <xdr:sp macro="" textlink="">
      <xdr:nvSpPr>
        <xdr:cNvPr id="297" name="楕円 296">
          <a:extLst>
            <a:ext uri="{FF2B5EF4-FFF2-40B4-BE49-F238E27FC236}">
              <a16:creationId xmlns:a16="http://schemas.microsoft.com/office/drawing/2014/main" id="{1EBB918A-F3C7-4AAD-966F-CDF9D7E5BDCC}"/>
            </a:ext>
          </a:extLst>
        </xdr:cNvPr>
        <xdr:cNvSpPr/>
      </xdr:nvSpPr>
      <xdr:spPr>
        <a:xfrm>
          <a:off x="4127500" y="135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29735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FDFF4C38-B1A1-4A3F-9E2C-93B10FDF0965}"/>
            </a:ext>
          </a:extLst>
        </xdr:cNvPr>
        <xdr:cNvSpPr txBox="1"/>
      </xdr:nvSpPr>
      <xdr:spPr>
        <a:xfrm>
          <a:off x="4216400" y="13567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35306</xdr:rowOff>
    </xdr:from>
    <xdr:to>
      <xdr:col>20</xdr:col>
      <xdr:colOff>38100</xdr:colOff>
      <xdr:row>82</xdr:row>
      <xdr:rowOff>136906</xdr:rowOff>
    </xdr:to>
    <xdr:sp macro="" textlink="">
      <xdr:nvSpPr>
        <xdr:cNvPr id="299" name="楕円 298">
          <a:extLst>
            <a:ext uri="{FF2B5EF4-FFF2-40B4-BE49-F238E27FC236}">
              <a16:creationId xmlns:a16="http://schemas.microsoft.com/office/drawing/2014/main" id="{0FD1F69A-B3AA-4FCE-AD0B-A123230D7B0F}"/>
            </a:ext>
          </a:extLst>
        </xdr:cNvPr>
        <xdr:cNvSpPr/>
      </xdr:nvSpPr>
      <xdr:spPr>
        <a:xfrm>
          <a:off x="3384550" y="135735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86106</xdr:rowOff>
    </xdr:from>
    <xdr:to>
      <xdr:col>24</xdr:col>
      <xdr:colOff>63500</xdr:colOff>
      <xdr:row>82</xdr:row>
      <xdr:rowOff>102108</xdr:rowOff>
    </xdr:to>
    <xdr:cxnSp macro="">
      <xdr:nvCxnSpPr>
        <xdr:cNvPr id="300" name="直線コネクタ 299">
          <a:extLst>
            <a:ext uri="{FF2B5EF4-FFF2-40B4-BE49-F238E27FC236}">
              <a16:creationId xmlns:a16="http://schemas.microsoft.com/office/drawing/2014/main" id="{73515D50-9B75-4200-8B8C-096B00BDFD1D}"/>
            </a:ext>
          </a:extLst>
        </xdr:cNvPr>
        <xdr:cNvCxnSpPr/>
      </xdr:nvCxnSpPr>
      <xdr:spPr>
        <a:xfrm>
          <a:off x="3429000" y="13624306"/>
          <a:ext cx="7493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7874</xdr:rowOff>
    </xdr:from>
    <xdr:to>
      <xdr:col>15</xdr:col>
      <xdr:colOff>101600</xdr:colOff>
      <xdr:row>82</xdr:row>
      <xdr:rowOff>109474</xdr:rowOff>
    </xdr:to>
    <xdr:sp macro="" textlink="">
      <xdr:nvSpPr>
        <xdr:cNvPr id="301" name="楕円 300">
          <a:extLst>
            <a:ext uri="{FF2B5EF4-FFF2-40B4-BE49-F238E27FC236}">
              <a16:creationId xmlns:a16="http://schemas.microsoft.com/office/drawing/2014/main" id="{67BE312F-194D-40CE-985A-AFEEFB4154F9}"/>
            </a:ext>
          </a:extLst>
        </xdr:cNvPr>
        <xdr:cNvSpPr/>
      </xdr:nvSpPr>
      <xdr:spPr>
        <a:xfrm>
          <a:off x="2571750" y="135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58674</xdr:rowOff>
    </xdr:from>
    <xdr:to>
      <xdr:col>19</xdr:col>
      <xdr:colOff>177800</xdr:colOff>
      <xdr:row>82</xdr:row>
      <xdr:rowOff>86106</xdr:rowOff>
    </xdr:to>
    <xdr:cxnSp macro="">
      <xdr:nvCxnSpPr>
        <xdr:cNvPr id="302" name="直線コネクタ 301">
          <a:extLst>
            <a:ext uri="{FF2B5EF4-FFF2-40B4-BE49-F238E27FC236}">
              <a16:creationId xmlns:a16="http://schemas.microsoft.com/office/drawing/2014/main" id="{C522D12F-E25A-4317-85C0-D940A15407E5}"/>
            </a:ext>
          </a:extLst>
        </xdr:cNvPr>
        <xdr:cNvCxnSpPr/>
      </xdr:nvCxnSpPr>
      <xdr:spPr>
        <a:xfrm>
          <a:off x="2622550" y="13596874"/>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154178</xdr:rowOff>
    </xdr:from>
    <xdr:to>
      <xdr:col>10</xdr:col>
      <xdr:colOff>165100</xdr:colOff>
      <xdr:row>82</xdr:row>
      <xdr:rowOff>84328</xdr:rowOff>
    </xdr:to>
    <xdr:sp macro="" textlink="">
      <xdr:nvSpPr>
        <xdr:cNvPr id="303" name="楕円 302">
          <a:extLst>
            <a:ext uri="{FF2B5EF4-FFF2-40B4-BE49-F238E27FC236}">
              <a16:creationId xmlns:a16="http://schemas.microsoft.com/office/drawing/2014/main" id="{298A9C58-4B91-45DF-ABE7-5894DD2E5CAE}"/>
            </a:ext>
          </a:extLst>
        </xdr:cNvPr>
        <xdr:cNvSpPr/>
      </xdr:nvSpPr>
      <xdr:spPr>
        <a:xfrm>
          <a:off x="1778000" y="13527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33528</xdr:rowOff>
    </xdr:from>
    <xdr:to>
      <xdr:col>15</xdr:col>
      <xdr:colOff>50800</xdr:colOff>
      <xdr:row>82</xdr:row>
      <xdr:rowOff>58674</xdr:rowOff>
    </xdr:to>
    <xdr:cxnSp macro="">
      <xdr:nvCxnSpPr>
        <xdr:cNvPr id="304" name="直線コネクタ 303">
          <a:extLst>
            <a:ext uri="{FF2B5EF4-FFF2-40B4-BE49-F238E27FC236}">
              <a16:creationId xmlns:a16="http://schemas.microsoft.com/office/drawing/2014/main" id="{23AF10FE-36D9-4767-8A24-FE0B99CD3BCB}"/>
            </a:ext>
          </a:extLst>
        </xdr:cNvPr>
        <xdr:cNvCxnSpPr/>
      </xdr:nvCxnSpPr>
      <xdr:spPr>
        <a:xfrm>
          <a:off x="1828800" y="13571728"/>
          <a:ext cx="7937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115315</xdr:rowOff>
    </xdr:from>
    <xdr:to>
      <xdr:col>6</xdr:col>
      <xdr:colOff>38100</xdr:colOff>
      <xdr:row>82</xdr:row>
      <xdr:rowOff>45465</xdr:rowOff>
    </xdr:to>
    <xdr:sp macro="" textlink="">
      <xdr:nvSpPr>
        <xdr:cNvPr id="305" name="楕円 304">
          <a:extLst>
            <a:ext uri="{FF2B5EF4-FFF2-40B4-BE49-F238E27FC236}">
              <a16:creationId xmlns:a16="http://schemas.microsoft.com/office/drawing/2014/main" id="{026E7450-5DC5-478D-9423-C172680B0C3F}"/>
            </a:ext>
          </a:extLst>
        </xdr:cNvPr>
        <xdr:cNvSpPr/>
      </xdr:nvSpPr>
      <xdr:spPr>
        <a:xfrm>
          <a:off x="984250" y="134884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166115</xdr:rowOff>
    </xdr:from>
    <xdr:to>
      <xdr:col>10</xdr:col>
      <xdr:colOff>114300</xdr:colOff>
      <xdr:row>82</xdr:row>
      <xdr:rowOff>33528</xdr:rowOff>
    </xdr:to>
    <xdr:cxnSp macro="">
      <xdr:nvCxnSpPr>
        <xdr:cNvPr id="306" name="直線コネクタ 305">
          <a:extLst>
            <a:ext uri="{FF2B5EF4-FFF2-40B4-BE49-F238E27FC236}">
              <a16:creationId xmlns:a16="http://schemas.microsoft.com/office/drawing/2014/main" id="{8C93CEC9-5587-42F2-83BC-659E1637BDC1}"/>
            </a:ext>
          </a:extLst>
        </xdr:cNvPr>
        <xdr:cNvCxnSpPr/>
      </xdr:nvCxnSpPr>
      <xdr:spPr>
        <a:xfrm>
          <a:off x="1028700" y="13539215"/>
          <a:ext cx="800100" cy="3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57A572B0-B2A0-4A6E-94E9-55FD55F70EC9}"/>
            </a:ext>
          </a:extLst>
        </xdr:cNvPr>
        <xdr:cNvSpPr txBox="1"/>
      </xdr:nvSpPr>
      <xdr:spPr>
        <a:xfrm>
          <a:off x="3239144" y="130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C1CB9D9C-6FA5-447C-AB3B-F77DCBD0B4F5}"/>
            </a:ext>
          </a:extLst>
        </xdr:cNvPr>
        <xdr:cNvSpPr txBox="1"/>
      </xdr:nvSpPr>
      <xdr:spPr>
        <a:xfrm>
          <a:off x="2439044" y="1300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2BB4EA74-4E4D-4BAD-8965-2E1697F64A9E}"/>
            </a:ext>
          </a:extLst>
        </xdr:cNvPr>
        <xdr:cNvSpPr txBox="1"/>
      </xdr:nvSpPr>
      <xdr:spPr>
        <a:xfrm>
          <a:off x="1645294" y="1297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86A1B697-61BA-45F3-81CE-B4D6020D140A}"/>
            </a:ext>
          </a:extLst>
        </xdr:cNvPr>
        <xdr:cNvSpPr txBox="1"/>
      </xdr:nvSpPr>
      <xdr:spPr>
        <a:xfrm>
          <a:off x="851544" y="1293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128033</xdr:rowOff>
    </xdr:from>
    <xdr:ext cx="405111" cy="259045"/>
    <xdr:sp macro="" textlink="">
      <xdr:nvSpPr>
        <xdr:cNvPr id="311" name="n_1mainValue【福祉施設】&#10;有形固定資産減価償却率">
          <a:extLst>
            <a:ext uri="{FF2B5EF4-FFF2-40B4-BE49-F238E27FC236}">
              <a16:creationId xmlns:a16="http://schemas.microsoft.com/office/drawing/2014/main" id="{A46677F3-DC14-4680-AB63-B5DF8A762F36}"/>
            </a:ext>
          </a:extLst>
        </xdr:cNvPr>
        <xdr:cNvSpPr txBox="1"/>
      </xdr:nvSpPr>
      <xdr:spPr>
        <a:xfrm>
          <a:off x="3239144" y="13666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100601</xdr:rowOff>
    </xdr:from>
    <xdr:ext cx="405111" cy="259045"/>
    <xdr:sp macro="" textlink="">
      <xdr:nvSpPr>
        <xdr:cNvPr id="312" name="n_2mainValue【福祉施設】&#10;有形固定資産減価償却率">
          <a:extLst>
            <a:ext uri="{FF2B5EF4-FFF2-40B4-BE49-F238E27FC236}">
              <a16:creationId xmlns:a16="http://schemas.microsoft.com/office/drawing/2014/main" id="{9D3A12D1-B562-4B2D-A670-64D35A138ADA}"/>
            </a:ext>
          </a:extLst>
        </xdr:cNvPr>
        <xdr:cNvSpPr txBox="1"/>
      </xdr:nvSpPr>
      <xdr:spPr>
        <a:xfrm>
          <a:off x="2439044" y="13638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3" name="n_3mainValue【福祉施設】&#10;有形固定資産減価償却率">
          <a:extLst>
            <a:ext uri="{FF2B5EF4-FFF2-40B4-BE49-F238E27FC236}">
              <a16:creationId xmlns:a16="http://schemas.microsoft.com/office/drawing/2014/main" id="{B7AA5EDA-C9F4-46EC-B98F-4EF0D33B70CD}"/>
            </a:ext>
          </a:extLst>
        </xdr:cNvPr>
        <xdr:cNvSpPr txBox="1"/>
      </xdr:nvSpPr>
      <xdr:spPr>
        <a:xfrm>
          <a:off x="1645294" y="1361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36592</xdr:rowOff>
    </xdr:from>
    <xdr:ext cx="405111" cy="259045"/>
    <xdr:sp macro="" textlink="">
      <xdr:nvSpPr>
        <xdr:cNvPr id="314" name="n_4mainValue【福祉施設】&#10;有形固定資産減価償却率">
          <a:extLst>
            <a:ext uri="{FF2B5EF4-FFF2-40B4-BE49-F238E27FC236}">
              <a16:creationId xmlns:a16="http://schemas.microsoft.com/office/drawing/2014/main" id="{F5AB5761-00B5-4A7D-8B70-2A59930EE1A4}"/>
            </a:ext>
          </a:extLst>
        </xdr:cNvPr>
        <xdr:cNvSpPr txBox="1"/>
      </xdr:nvSpPr>
      <xdr:spPr>
        <a:xfrm>
          <a:off x="851544" y="135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2421477-9669-41DC-ADEA-82C40E347E16}"/>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602020BB-A10F-4879-9A86-52F5985CD941}"/>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059644D-AFEC-4774-A145-99BF5B309DD9}"/>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EB5BAEC9-7244-4238-B679-EC45E38520A3}"/>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9A836F6E-AA28-441B-8C33-651B42C4F86C}"/>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390D3981-A9A0-4A72-9DC7-9828984063D9}"/>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E2322CE3-6A33-4029-81D0-50B0B5207388}"/>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5255E7C6-9AE8-42D2-B527-36EF75848594}"/>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332D5B5-D785-47D5-A34E-C8D914FD5888}"/>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DB3C9672-8177-406E-AE23-E39E635062E6}"/>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9CC3E3EA-C87C-45D7-97B0-BDEC23D3AF80}"/>
            </a:ext>
          </a:extLst>
        </xdr:cNvPr>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E7903C6E-7A63-4AAE-8452-C3C6E34EE721}"/>
            </a:ext>
          </a:extLst>
        </xdr:cNvPr>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EA040E05-5D01-4B06-BF0C-BC05CFE5616C}"/>
            </a:ext>
          </a:extLst>
        </xdr:cNvPr>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72ACC1AF-B509-4621-A10B-60CA5E1199C7}"/>
            </a:ext>
          </a:extLst>
        </xdr:cNvPr>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13EFE4EC-0DCA-440A-B451-B86DB25E5DC4}"/>
            </a:ext>
          </a:extLst>
        </xdr:cNvPr>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F7FE3E27-FF1B-4A1B-BA72-134F519BBF17}"/>
            </a:ext>
          </a:extLst>
        </xdr:cNvPr>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F5CD96E5-D7B5-487D-ACAA-4AB03F6859FF}"/>
            </a:ext>
          </a:extLst>
        </xdr:cNvPr>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898BCB3C-9099-49C9-BEFF-3DCA0C79B952}"/>
            </a:ext>
          </a:extLst>
        </xdr:cNvPr>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6D7EC9B4-E443-4C4D-9C01-D477A6728441}"/>
            </a:ext>
          </a:extLst>
        </xdr:cNvPr>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5C1D2C91-D39D-4AC5-9D91-3F3F901AF0D5}"/>
            </a:ext>
          </a:extLst>
        </xdr:cNvPr>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9C058678-E097-4C8D-B775-83D610BCF391}"/>
            </a:ext>
          </a:extLst>
        </xdr:cNvPr>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9F9A2331-3F11-4050-BC10-8B2F777B2E5E}"/>
            </a:ext>
          </a:extLst>
        </xdr:cNvPr>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FEF5F5B-2530-4F5C-9080-7ED99B7FB09C}"/>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88C413B-000F-4CA7-A04A-4F3E35D2DB16}"/>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EB5F8187-34E0-413B-A960-F579F07A0FBF}"/>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79E4E126-75B5-453E-A0A2-6DEB7BAD7376}"/>
            </a:ext>
          </a:extLst>
        </xdr:cNvPr>
        <xdr:cNvCxnSpPr/>
      </xdr:nvCxnSpPr>
      <xdr:spPr>
        <a:xfrm flipV="1">
          <a:off x="9429115" y="12791621"/>
          <a:ext cx="0" cy="148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2F5FAD52-3FEC-40A0-916B-732091A99D6E}"/>
            </a:ext>
          </a:extLst>
        </xdr:cNvPr>
        <xdr:cNvSpPr txBox="1"/>
      </xdr:nvSpPr>
      <xdr:spPr>
        <a:xfrm>
          <a:off x="9467850" y="1428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2DEA9901-BA12-4749-A1D1-D8123603D7EE}"/>
            </a:ext>
          </a:extLst>
        </xdr:cNvPr>
        <xdr:cNvCxnSpPr/>
      </xdr:nvCxnSpPr>
      <xdr:spPr>
        <a:xfrm>
          <a:off x="9359900" y="14280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BDD4B84D-A88B-4242-BAF5-03973BAA0478}"/>
            </a:ext>
          </a:extLst>
        </xdr:cNvPr>
        <xdr:cNvSpPr txBox="1"/>
      </xdr:nvSpPr>
      <xdr:spPr>
        <a:xfrm>
          <a:off x="9467850" y="125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BF0BA0E5-7838-4C1B-B9CD-C189D4642027}"/>
            </a:ext>
          </a:extLst>
        </xdr:cNvPr>
        <xdr:cNvCxnSpPr/>
      </xdr:nvCxnSpPr>
      <xdr:spPr>
        <a:xfrm>
          <a:off x="9359900" y="127916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F6C2CE1E-31D0-44E1-977D-4154C1C2F074}"/>
            </a:ext>
          </a:extLst>
        </xdr:cNvPr>
        <xdr:cNvSpPr txBox="1"/>
      </xdr:nvSpPr>
      <xdr:spPr>
        <a:xfrm>
          <a:off x="9467850" y="13627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BA17351-C627-40CA-BBCB-141D0CA9912D}"/>
            </a:ext>
          </a:extLst>
        </xdr:cNvPr>
        <xdr:cNvSpPr/>
      </xdr:nvSpPr>
      <xdr:spPr>
        <a:xfrm>
          <a:off x="9398000" y="137695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E7E982D1-55D3-4AB3-A7E3-08E27D4829AE}"/>
            </a:ext>
          </a:extLst>
        </xdr:cNvPr>
        <xdr:cNvSpPr/>
      </xdr:nvSpPr>
      <xdr:spPr>
        <a:xfrm>
          <a:off x="8636000" y="1376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DF7D3BA0-63BC-4478-A980-986856316253}"/>
            </a:ext>
          </a:extLst>
        </xdr:cNvPr>
        <xdr:cNvSpPr/>
      </xdr:nvSpPr>
      <xdr:spPr>
        <a:xfrm>
          <a:off x="7842250" y="137695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E89E1BFE-4622-467A-A65D-8FD36114B6F6}"/>
            </a:ext>
          </a:extLst>
        </xdr:cNvPr>
        <xdr:cNvSpPr/>
      </xdr:nvSpPr>
      <xdr:spPr>
        <a:xfrm>
          <a:off x="702945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13DFF5B5-9BD8-464D-96A7-F0036CF21FC6}"/>
            </a:ext>
          </a:extLst>
        </xdr:cNvPr>
        <xdr:cNvSpPr/>
      </xdr:nvSpPr>
      <xdr:spPr>
        <a:xfrm>
          <a:off x="623570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5A8FA2B-10A5-408A-A5E8-5285EF279B9B}"/>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93A4331-0F12-4751-BDE5-473A9C138A8C}"/>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4EA420E-733A-413D-AB4A-58F9C6F0D4C8}"/>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BC49606-8A8A-47BE-907E-C56DE94B09F8}"/>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9229E09-CC29-4A04-A233-5C695F18BD1C}"/>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56" name="楕円 355">
          <a:extLst>
            <a:ext uri="{FF2B5EF4-FFF2-40B4-BE49-F238E27FC236}">
              <a16:creationId xmlns:a16="http://schemas.microsoft.com/office/drawing/2014/main" id="{26AB46D9-1945-4694-8160-C5B6ED942079}"/>
            </a:ext>
          </a:extLst>
        </xdr:cNvPr>
        <xdr:cNvSpPr/>
      </xdr:nvSpPr>
      <xdr:spPr>
        <a:xfrm>
          <a:off x="9398000" y="137912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66420</xdr:rowOff>
    </xdr:from>
    <xdr:ext cx="469744" cy="259045"/>
    <xdr:sp macro="" textlink="">
      <xdr:nvSpPr>
        <xdr:cNvPr id="357" name="【福祉施設】&#10;一人当たり面積該当値テキスト">
          <a:extLst>
            <a:ext uri="{FF2B5EF4-FFF2-40B4-BE49-F238E27FC236}">
              <a16:creationId xmlns:a16="http://schemas.microsoft.com/office/drawing/2014/main" id="{D25009F7-26D5-4B05-A72B-9D1EC7A757CC}"/>
            </a:ext>
          </a:extLst>
        </xdr:cNvPr>
        <xdr:cNvSpPr txBox="1"/>
      </xdr:nvSpPr>
      <xdr:spPr>
        <a:xfrm>
          <a:off x="9467850" y="137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98879</xdr:rowOff>
    </xdr:from>
    <xdr:to>
      <xdr:col>50</xdr:col>
      <xdr:colOff>165100</xdr:colOff>
      <xdr:row>84</xdr:row>
      <xdr:rowOff>29029</xdr:rowOff>
    </xdr:to>
    <xdr:sp macro="" textlink="">
      <xdr:nvSpPr>
        <xdr:cNvPr id="358" name="楕円 357">
          <a:extLst>
            <a:ext uri="{FF2B5EF4-FFF2-40B4-BE49-F238E27FC236}">
              <a16:creationId xmlns:a16="http://schemas.microsoft.com/office/drawing/2014/main" id="{81A7D1AA-6D89-4929-907A-88BA52502DA3}"/>
            </a:ext>
          </a:extLst>
        </xdr:cNvPr>
        <xdr:cNvSpPr/>
      </xdr:nvSpPr>
      <xdr:spPr>
        <a:xfrm>
          <a:off x="8636000" y="13802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138793</xdr:rowOff>
    </xdr:from>
    <xdr:to>
      <xdr:col>55</xdr:col>
      <xdr:colOff>0</xdr:colOff>
      <xdr:row>83</xdr:row>
      <xdr:rowOff>149679</xdr:rowOff>
    </xdr:to>
    <xdr:cxnSp macro="">
      <xdr:nvCxnSpPr>
        <xdr:cNvPr id="359" name="直線コネクタ 358">
          <a:extLst>
            <a:ext uri="{FF2B5EF4-FFF2-40B4-BE49-F238E27FC236}">
              <a16:creationId xmlns:a16="http://schemas.microsoft.com/office/drawing/2014/main" id="{B158BE5E-D9A2-408D-A672-7CCB49C7EB8F}"/>
            </a:ext>
          </a:extLst>
        </xdr:cNvPr>
        <xdr:cNvCxnSpPr/>
      </xdr:nvCxnSpPr>
      <xdr:spPr>
        <a:xfrm flipV="1">
          <a:off x="8686800" y="13842093"/>
          <a:ext cx="7429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98879</xdr:rowOff>
    </xdr:from>
    <xdr:to>
      <xdr:col>46</xdr:col>
      <xdr:colOff>38100</xdr:colOff>
      <xdr:row>84</xdr:row>
      <xdr:rowOff>29029</xdr:rowOff>
    </xdr:to>
    <xdr:sp macro="" textlink="">
      <xdr:nvSpPr>
        <xdr:cNvPr id="360" name="楕円 359">
          <a:extLst>
            <a:ext uri="{FF2B5EF4-FFF2-40B4-BE49-F238E27FC236}">
              <a16:creationId xmlns:a16="http://schemas.microsoft.com/office/drawing/2014/main" id="{CC29BF04-C63C-43A2-86A4-FD5F11F39601}"/>
            </a:ext>
          </a:extLst>
        </xdr:cNvPr>
        <xdr:cNvSpPr/>
      </xdr:nvSpPr>
      <xdr:spPr>
        <a:xfrm>
          <a:off x="7842250" y="138021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149679</xdr:rowOff>
    </xdr:from>
    <xdr:to>
      <xdr:col>50</xdr:col>
      <xdr:colOff>114300</xdr:colOff>
      <xdr:row>83</xdr:row>
      <xdr:rowOff>149679</xdr:rowOff>
    </xdr:to>
    <xdr:cxnSp macro="">
      <xdr:nvCxnSpPr>
        <xdr:cNvPr id="361" name="直線コネクタ 360">
          <a:extLst>
            <a:ext uri="{FF2B5EF4-FFF2-40B4-BE49-F238E27FC236}">
              <a16:creationId xmlns:a16="http://schemas.microsoft.com/office/drawing/2014/main" id="{565E7B21-5DC0-4A7A-BD73-D62BD2684005}"/>
            </a:ext>
          </a:extLst>
        </xdr:cNvPr>
        <xdr:cNvCxnSpPr/>
      </xdr:nvCxnSpPr>
      <xdr:spPr>
        <a:xfrm>
          <a:off x="7886700" y="138529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98879</xdr:rowOff>
    </xdr:from>
    <xdr:to>
      <xdr:col>41</xdr:col>
      <xdr:colOff>101600</xdr:colOff>
      <xdr:row>84</xdr:row>
      <xdr:rowOff>29029</xdr:rowOff>
    </xdr:to>
    <xdr:sp macro="" textlink="">
      <xdr:nvSpPr>
        <xdr:cNvPr id="362" name="楕円 361">
          <a:extLst>
            <a:ext uri="{FF2B5EF4-FFF2-40B4-BE49-F238E27FC236}">
              <a16:creationId xmlns:a16="http://schemas.microsoft.com/office/drawing/2014/main" id="{AE44AE58-3F13-4A40-9BC8-40DD11DEE535}"/>
            </a:ext>
          </a:extLst>
        </xdr:cNvPr>
        <xdr:cNvSpPr/>
      </xdr:nvSpPr>
      <xdr:spPr>
        <a:xfrm>
          <a:off x="7029450" y="13802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149679</xdr:rowOff>
    </xdr:from>
    <xdr:to>
      <xdr:col>45</xdr:col>
      <xdr:colOff>177800</xdr:colOff>
      <xdr:row>83</xdr:row>
      <xdr:rowOff>149679</xdr:rowOff>
    </xdr:to>
    <xdr:cxnSp macro="">
      <xdr:nvCxnSpPr>
        <xdr:cNvPr id="363" name="直線コネクタ 362">
          <a:extLst>
            <a:ext uri="{FF2B5EF4-FFF2-40B4-BE49-F238E27FC236}">
              <a16:creationId xmlns:a16="http://schemas.microsoft.com/office/drawing/2014/main" id="{44D5D5C5-2910-4D6D-98B0-E7636E8DDE06}"/>
            </a:ext>
          </a:extLst>
        </xdr:cNvPr>
        <xdr:cNvCxnSpPr/>
      </xdr:nvCxnSpPr>
      <xdr:spPr>
        <a:xfrm>
          <a:off x="7080250" y="1385297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98879</xdr:rowOff>
    </xdr:from>
    <xdr:to>
      <xdr:col>36</xdr:col>
      <xdr:colOff>165100</xdr:colOff>
      <xdr:row>84</xdr:row>
      <xdr:rowOff>29029</xdr:rowOff>
    </xdr:to>
    <xdr:sp macro="" textlink="">
      <xdr:nvSpPr>
        <xdr:cNvPr id="364" name="楕円 363">
          <a:extLst>
            <a:ext uri="{FF2B5EF4-FFF2-40B4-BE49-F238E27FC236}">
              <a16:creationId xmlns:a16="http://schemas.microsoft.com/office/drawing/2014/main" id="{9738E368-AD25-463A-A3FE-7AF2102EA862}"/>
            </a:ext>
          </a:extLst>
        </xdr:cNvPr>
        <xdr:cNvSpPr/>
      </xdr:nvSpPr>
      <xdr:spPr>
        <a:xfrm>
          <a:off x="6235700" y="13802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149679</xdr:rowOff>
    </xdr:from>
    <xdr:to>
      <xdr:col>41</xdr:col>
      <xdr:colOff>50800</xdr:colOff>
      <xdr:row>83</xdr:row>
      <xdr:rowOff>149679</xdr:rowOff>
    </xdr:to>
    <xdr:cxnSp macro="">
      <xdr:nvCxnSpPr>
        <xdr:cNvPr id="365" name="直線コネクタ 364">
          <a:extLst>
            <a:ext uri="{FF2B5EF4-FFF2-40B4-BE49-F238E27FC236}">
              <a16:creationId xmlns:a16="http://schemas.microsoft.com/office/drawing/2014/main" id="{72A49A79-E547-41A7-A8F3-F5D336AE24A8}"/>
            </a:ext>
          </a:extLst>
        </xdr:cNvPr>
        <xdr:cNvCxnSpPr/>
      </xdr:nvCxnSpPr>
      <xdr:spPr>
        <a:xfrm>
          <a:off x="6286500" y="1385297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7DB02BAC-2BE7-44C8-85C5-7654B3C4EB98}"/>
            </a:ext>
          </a:extLst>
        </xdr:cNvPr>
        <xdr:cNvSpPr txBox="1"/>
      </xdr:nvSpPr>
      <xdr:spPr>
        <a:xfrm>
          <a:off x="8458277" y="135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A90FF2C5-715E-464A-8F8A-07C7D4007831}"/>
            </a:ext>
          </a:extLst>
        </xdr:cNvPr>
        <xdr:cNvSpPr txBox="1"/>
      </xdr:nvSpPr>
      <xdr:spPr>
        <a:xfrm>
          <a:off x="7677227" y="135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5B88B253-6B99-4C1B-85C7-9BF785E4916F}"/>
            </a:ext>
          </a:extLst>
        </xdr:cNvPr>
        <xdr:cNvSpPr txBox="1"/>
      </xdr:nvSpPr>
      <xdr:spPr>
        <a:xfrm>
          <a:off x="6864427" y="1356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50502D48-B45E-4DAA-8105-8B660013EDE5}"/>
            </a:ext>
          </a:extLst>
        </xdr:cNvPr>
        <xdr:cNvSpPr txBox="1"/>
      </xdr:nvSpPr>
      <xdr:spPr>
        <a:xfrm>
          <a:off x="6070677" y="1356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20156</xdr:rowOff>
    </xdr:from>
    <xdr:ext cx="469744" cy="259045"/>
    <xdr:sp macro="" textlink="">
      <xdr:nvSpPr>
        <xdr:cNvPr id="370" name="n_1mainValue【福祉施設】&#10;一人当たり面積">
          <a:extLst>
            <a:ext uri="{FF2B5EF4-FFF2-40B4-BE49-F238E27FC236}">
              <a16:creationId xmlns:a16="http://schemas.microsoft.com/office/drawing/2014/main" id="{5F7E644D-49B4-40E6-B6E0-0376062C81CD}"/>
            </a:ext>
          </a:extLst>
        </xdr:cNvPr>
        <xdr:cNvSpPr txBox="1"/>
      </xdr:nvSpPr>
      <xdr:spPr>
        <a:xfrm>
          <a:off x="845827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20156</xdr:rowOff>
    </xdr:from>
    <xdr:ext cx="469744" cy="259045"/>
    <xdr:sp macro="" textlink="">
      <xdr:nvSpPr>
        <xdr:cNvPr id="371" name="n_2mainValue【福祉施設】&#10;一人当たり面積">
          <a:extLst>
            <a:ext uri="{FF2B5EF4-FFF2-40B4-BE49-F238E27FC236}">
              <a16:creationId xmlns:a16="http://schemas.microsoft.com/office/drawing/2014/main" id="{648960F6-DEEA-4D3D-9501-8DCEC34C4F5F}"/>
            </a:ext>
          </a:extLst>
        </xdr:cNvPr>
        <xdr:cNvSpPr txBox="1"/>
      </xdr:nvSpPr>
      <xdr:spPr>
        <a:xfrm>
          <a:off x="767722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72" name="n_3mainValue【福祉施設】&#10;一人当たり面積">
          <a:extLst>
            <a:ext uri="{FF2B5EF4-FFF2-40B4-BE49-F238E27FC236}">
              <a16:creationId xmlns:a16="http://schemas.microsoft.com/office/drawing/2014/main" id="{A3D76533-6FC3-4BA7-A812-24AF5C08AB84}"/>
            </a:ext>
          </a:extLst>
        </xdr:cNvPr>
        <xdr:cNvSpPr txBox="1"/>
      </xdr:nvSpPr>
      <xdr:spPr>
        <a:xfrm>
          <a:off x="686442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20156</xdr:rowOff>
    </xdr:from>
    <xdr:ext cx="469744" cy="259045"/>
    <xdr:sp macro="" textlink="">
      <xdr:nvSpPr>
        <xdr:cNvPr id="373" name="n_4mainValue【福祉施設】&#10;一人当たり面積">
          <a:extLst>
            <a:ext uri="{FF2B5EF4-FFF2-40B4-BE49-F238E27FC236}">
              <a16:creationId xmlns:a16="http://schemas.microsoft.com/office/drawing/2014/main" id="{D141EFE2-6172-4C45-84A5-A3FE46D10A26}"/>
            </a:ext>
          </a:extLst>
        </xdr:cNvPr>
        <xdr:cNvSpPr txBox="1"/>
      </xdr:nvSpPr>
      <xdr:spPr>
        <a:xfrm>
          <a:off x="607067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2119573-AE83-4D4E-8557-F72BC54E795C}"/>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585F4EB-B1FD-418E-90D1-737E245A2A97}"/>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D0FAA11-AB05-45D1-B5F3-4BB1DAF63F37}"/>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973F0B04-7E68-4417-817A-2BE5FC910330}"/>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C2DD1D8-4A44-4C9A-9D08-17ED37DC63B1}"/>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4D57B1A-0DDF-4789-B1DA-22F8F0CE88FC}"/>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656D9F8-22F5-4C4C-98FF-2859F1E85A49}"/>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2AF0A5E-4538-4802-A8C6-E04753BA7653}"/>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67D2BDA-8961-436B-BAFC-B649F7B3C57E}"/>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44DF5F21-B14D-44DF-81F1-2FBC8CD56B92}"/>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8CD80050-4786-4512-8521-B892CF90A3F7}"/>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619C8993-6FDB-476C-98B3-2C2824AA5A35}"/>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718FC498-2B96-4BA5-BD3A-C98002E51B92}"/>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5EED90E5-399E-4EB6-B7FF-FC074BC93EEF}"/>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49FB3B25-D0A5-42C1-A6CB-8BC99B035CDC}"/>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8668A4B4-F528-4D48-80D6-897DF348C684}"/>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D7BB5E4-8209-430D-BF16-219E5B342BA7}"/>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2D5395C8-7E46-4F86-AD5B-E69488FA3D73}"/>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40BEBE50-462A-4D8E-AE13-5DCF17A0276F}"/>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540972EF-ECB6-4B11-97D1-EFCF7724AB7C}"/>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E10E1B9B-1F74-4F4C-A9B7-D61204104D94}"/>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2650318A-3E5A-49DE-AE73-9E2EC3C1698A}"/>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5CEC5F70-13B5-4B2C-9DE4-5E7158C3DE0D}"/>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9C7F9441-DA4E-4991-A561-FA122D09DABD}"/>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52634AF6-A7FD-45A5-82EF-8666E0D9853E}"/>
            </a:ext>
          </a:extLst>
        </xdr:cNvPr>
        <xdr:cNvCxnSpPr/>
      </xdr:nvCxnSpPr>
      <xdr:spPr>
        <a:xfrm flipV="1">
          <a:off x="4177665" y="164820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228FC05-662A-4269-BC36-6638955F0398}"/>
            </a:ext>
          </a:extLst>
        </xdr:cNvPr>
        <xdr:cNvSpPr txBox="1"/>
      </xdr:nvSpPr>
      <xdr:spPr>
        <a:xfrm>
          <a:off x="421640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4ECB415C-BE9A-44F1-ADE3-616D633BFF95}"/>
            </a:ext>
          </a:extLst>
        </xdr:cNvPr>
        <xdr:cNvCxnSpPr/>
      </xdr:nvCxnSpPr>
      <xdr:spPr>
        <a:xfrm>
          <a:off x="41084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80883904-D94B-4BC0-82B8-EF572A99CD49}"/>
            </a:ext>
          </a:extLst>
        </xdr:cNvPr>
        <xdr:cNvSpPr txBox="1"/>
      </xdr:nvSpPr>
      <xdr:spPr>
        <a:xfrm>
          <a:off x="4216400" y="1626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0429BA2C-24DA-4788-99A4-8F38AEB2844F}"/>
            </a:ext>
          </a:extLst>
        </xdr:cNvPr>
        <xdr:cNvCxnSpPr/>
      </xdr:nvCxnSpPr>
      <xdr:spPr>
        <a:xfrm>
          <a:off x="4108450" y="16482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1821834D-5790-41EC-8D84-AAF93368ED0E}"/>
            </a:ext>
          </a:extLst>
        </xdr:cNvPr>
        <xdr:cNvSpPr txBox="1"/>
      </xdr:nvSpPr>
      <xdr:spPr>
        <a:xfrm>
          <a:off x="4216400" y="16917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F3267216-D42C-41A3-8C4E-CC415AD6DD5A}"/>
            </a:ext>
          </a:extLst>
        </xdr:cNvPr>
        <xdr:cNvSpPr/>
      </xdr:nvSpPr>
      <xdr:spPr>
        <a:xfrm>
          <a:off x="4127500" y="1705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1E4233B0-D256-4270-8816-3F302C8FCC12}"/>
            </a:ext>
          </a:extLst>
        </xdr:cNvPr>
        <xdr:cNvSpPr/>
      </xdr:nvSpPr>
      <xdr:spPr>
        <a:xfrm>
          <a:off x="3384550" y="17023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F16E7D22-6158-4AB4-A746-015E6D58179B}"/>
            </a:ext>
          </a:extLst>
        </xdr:cNvPr>
        <xdr:cNvSpPr/>
      </xdr:nvSpPr>
      <xdr:spPr>
        <a:xfrm>
          <a:off x="2571750" y="1703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BE46F32C-1501-4B43-83B8-49A912486C9E}"/>
            </a:ext>
          </a:extLst>
        </xdr:cNvPr>
        <xdr:cNvSpPr/>
      </xdr:nvSpPr>
      <xdr:spPr>
        <a:xfrm>
          <a:off x="1778000" y="170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379A9432-F802-4715-8293-69B33A57BAD5}"/>
            </a:ext>
          </a:extLst>
        </xdr:cNvPr>
        <xdr:cNvSpPr/>
      </xdr:nvSpPr>
      <xdr:spPr>
        <a:xfrm>
          <a:off x="984250" y="170078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C179C66-D1F4-4A05-9E30-CA560C8A42F8}"/>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549501E-EDA9-463C-A158-A733F4457938}"/>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C16C166-AFD7-406D-AB76-B363F816F18A}"/>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9EDCD5B-C08C-4237-9406-239860400FE2}"/>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2D31C5B-4342-422A-8C49-A913C2D8A1D4}"/>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14" name="楕円 413">
          <a:extLst>
            <a:ext uri="{FF2B5EF4-FFF2-40B4-BE49-F238E27FC236}">
              <a16:creationId xmlns:a16="http://schemas.microsoft.com/office/drawing/2014/main" id="{B1EF9B26-4039-4803-A09C-E9905F68FEC2}"/>
            </a:ext>
          </a:extLst>
        </xdr:cNvPr>
        <xdr:cNvSpPr/>
      </xdr:nvSpPr>
      <xdr:spPr>
        <a:xfrm>
          <a:off x="4127500" y="17292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100982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F3D791BE-0B06-4F3F-8FB4-DEA7F8FEDBAC}"/>
            </a:ext>
          </a:extLst>
        </xdr:cNvPr>
        <xdr:cNvSpPr txBox="1"/>
      </xdr:nvSpPr>
      <xdr:spPr>
        <a:xfrm>
          <a:off x="4216400"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84455</xdr:rowOff>
    </xdr:from>
    <xdr:to>
      <xdr:col>20</xdr:col>
      <xdr:colOff>38100</xdr:colOff>
      <xdr:row>105</xdr:row>
      <xdr:rowOff>14605</xdr:rowOff>
    </xdr:to>
    <xdr:sp macro="" textlink="">
      <xdr:nvSpPr>
        <xdr:cNvPr id="416" name="楕円 415">
          <a:extLst>
            <a:ext uri="{FF2B5EF4-FFF2-40B4-BE49-F238E27FC236}">
              <a16:creationId xmlns:a16="http://schemas.microsoft.com/office/drawing/2014/main" id="{DC207141-7A75-4104-B022-38B596A132FA}"/>
            </a:ext>
          </a:extLst>
        </xdr:cNvPr>
        <xdr:cNvSpPr/>
      </xdr:nvSpPr>
      <xdr:spPr>
        <a:xfrm>
          <a:off x="3384550" y="172548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135255</xdr:rowOff>
    </xdr:from>
    <xdr:to>
      <xdr:col>24</xdr:col>
      <xdr:colOff>63500</xdr:colOff>
      <xdr:row>105</xdr:row>
      <xdr:rowOff>1905</xdr:rowOff>
    </xdr:to>
    <xdr:cxnSp macro="">
      <xdr:nvCxnSpPr>
        <xdr:cNvPr id="417" name="直線コネクタ 416">
          <a:extLst>
            <a:ext uri="{FF2B5EF4-FFF2-40B4-BE49-F238E27FC236}">
              <a16:creationId xmlns:a16="http://schemas.microsoft.com/office/drawing/2014/main" id="{BB9532FA-9016-480A-B289-1D4109B6ED63}"/>
            </a:ext>
          </a:extLst>
        </xdr:cNvPr>
        <xdr:cNvCxnSpPr/>
      </xdr:nvCxnSpPr>
      <xdr:spPr>
        <a:xfrm>
          <a:off x="3429000" y="17305655"/>
          <a:ext cx="7493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44450</xdr:rowOff>
    </xdr:from>
    <xdr:to>
      <xdr:col>15</xdr:col>
      <xdr:colOff>101600</xdr:colOff>
      <xdr:row>104</xdr:row>
      <xdr:rowOff>146050</xdr:rowOff>
    </xdr:to>
    <xdr:sp macro="" textlink="">
      <xdr:nvSpPr>
        <xdr:cNvPr id="418" name="楕円 417">
          <a:extLst>
            <a:ext uri="{FF2B5EF4-FFF2-40B4-BE49-F238E27FC236}">
              <a16:creationId xmlns:a16="http://schemas.microsoft.com/office/drawing/2014/main" id="{91DB5A22-A06B-4011-85CE-B619CB10450B}"/>
            </a:ext>
          </a:extLst>
        </xdr:cNvPr>
        <xdr:cNvSpPr/>
      </xdr:nvSpPr>
      <xdr:spPr>
        <a:xfrm>
          <a:off x="2571750" y="17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95250</xdr:rowOff>
    </xdr:from>
    <xdr:to>
      <xdr:col>19</xdr:col>
      <xdr:colOff>177800</xdr:colOff>
      <xdr:row>104</xdr:row>
      <xdr:rowOff>135255</xdr:rowOff>
    </xdr:to>
    <xdr:cxnSp macro="">
      <xdr:nvCxnSpPr>
        <xdr:cNvPr id="419" name="直線コネクタ 418">
          <a:extLst>
            <a:ext uri="{FF2B5EF4-FFF2-40B4-BE49-F238E27FC236}">
              <a16:creationId xmlns:a16="http://schemas.microsoft.com/office/drawing/2014/main" id="{360DEF99-0D88-49B6-9EF5-BFE4F70F1FB9}"/>
            </a:ext>
          </a:extLst>
        </xdr:cNvPr>
        <xdr:cNvCxnSpPr/>
      </xdr:nvCxnSpPr>
      <xdr:spPr>
        <a:xfrm>
          <a:off x="2622550" y="1726565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420" name="楕円 419">
          <a:extLst>
            <a:ext uri="{FF2B5EF4-FFF2-40B4-BE49-F238E27FC236}">
              <a16:creationId xmlns:a16="http://schemas.microsoft.com/office/drawing/2014/main" id="{6581A219-59F8-4842-B7B2-D9CCA79C3179}"/>
            </a:ext>
          </a:extLst>
        </xdr:cNvPr>
        <xdr:cNvSpPr/>
      </xdr:nvSpPr>
      <xdr:spPr>
        <a:xfrm>
          <a:off x="1778000" y="171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55245</xdr:rowOff>
    </xdr:from>
    <xdr:to>
      <xdr:col>15</xdr:col>
      <xdr:colOff>50800</xdr:colOff>
      <xdr:row>104</xdr:row>
      <xdr:rowOff>95250</xdr:rowOff>
    </xdr:to>
    <xdr:cxnSp macro="">
      <xdr:nvCxnSpPr>
        <xdr:cNvPr id="421" name="直線コネクタ 420">
          <a:extLst>
            <a:ext uri="{FF2B5EF4-FFF2-40B4-BE49-F238E27FC236}">
              <a16:creationId xmlns:a16="http://schemas.microsoft.com/office/drawing/2014/main" id="{AC1DC6E7-2529-48AE-B212-3FC24D0DBD5C}"/>
            </a:ext>
          </a:extLst>
        </xdr:cNvPr>
        <xdr:cNvCxnSpPr/>
      </xdr:nvCxnSpPr>
      <xdr:spPr>
        <a:xfrm>
          <a:off x="1828800" y="1722564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2" name="楕円 421">
          <a:extLst>
            <a:ext uri="{FF2B5EF4-FFF2-40B4-BE49-F238E27FC236}">
              <a16:creationId xmlns:a16="http://schemas.microsoft.com/office/drawing/2014/main" id="{3079508F-9FFC-40A7-A517-308CD568DF70}"/>
            </a:ext>
          </a:extLst>
        </xdr:cNvPr>
        <xdr:cNvSpPr/>
      </xdr:nvSpPr>
      <xdr:spPr>
        <a:xfrm>
          <a:off x="984250" y="17145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55245</xdr:rowOff>
    </xdr:to>
    <xdr:cxnSp macro="">
      <xdr:nvCxnSpPr>
        <xdr:cNvPr id="423" name="直線コネクタ 422">
          <a:extLst>
            <a:ext uri="{FF2B5EF4-FFF2-40B4-BE49-F238E27FC236}">
              <a16:creationId xmlns:a16="http://schemas.microsoft.com/office/drawing/2014/main" id="{C2A4098C-CAEE-436C-BAA9-9074B0B97CAE}"/>
            </a:ext>
          </a:extLst>
        </xdr:cNvPr>
        <xdr:cNvCxnSpPr/>
      </xdr:nvCxnSpPr>
      <xdr:spPr>
        <a:xfrm>
          <a:off x="1028700" y="1718945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C8E7CC64-16A4-4528-97F5-CB695855088E}"/>
            </a:ext>
          </a:extLst>
        </xdr:cNvPr>
        <xdr:cNvSpPr txBox="1"/>
      </xdr:nvSpPr>
      <xdr:spPr>
        <a:xfrm>
          <a:off x="3239144" y="1681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5B59DBED-942E-43B2-B8D8-847974E0C550}"/>
            </a:ext>
          </a:extLst>
        </xdr:cNvPr>
        <xdr:cNvSpPr txBox="1"/>
      </xdr:nvSpPr>
      <xdr:spPr>
        <a:xfrm>
          <a:off x="2439044" y="1682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7E2939FF-54E0-4A1D-A7E9-37E8A710734F}"/>
            </a:ext>
          </a:extLst>
        </xdr:cNvPr>
        <xdr:cNvSpPr txBox="1"/>
      </xdr:nvSpPr>
      <xdr:spPr>
        <a:xfrm>
          <a:off x="1645294" y="1681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AA1B814A-D2AB-480E-B16F-6F1EF67942C9}"/>
            </a:ext>
          </a:extLst>
        </xdr:cNvPr>
        <xdr:cNvSpPr txBox="1"/>
      </xdr:nvSpPr>
      <xdr:spPr>
        <a:xfrm>
          <a:off x="851544" y="1679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5732</xdr:rowOff>
    </xdr:from>
    <xdr:ext cx="405111" cy="259045"/>
    <xdr:sp macro="" textlink="">
      <xdr:nvSpPr>
        <xdr:cNvPr id="428" name="n_1mainValue【市民会館】&#10;有形固定資産減価償却率">
          <a:extLst>
            <a:ext uri="{FF2B5EF4-FFF2-40B4-BE49-F238E27FC236}">
              <a16:creationId xmlns:a16="http://schemas.microsoft.com/office/drawing/2014/main" id="{0C5A58E7-39A8-4573-A9CD-F4370DD917E0}"/>
            </a:ext>
          </a:extLst>
        </xdr:cNvPr>
        <xdr:cNvSpPr txBox="1"/>
      </xdr:nvSpPr>
      <xdr:spPr>
        <a:xfrm>
          <a:off x="3239144" y="1734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137177</xdr:rowOff>
    </xdr:from>
    <xdr:ext cx="405111" cy="259045"/>
    <xdr:sp macro="" textlink="">
      <xdr:nvSpPr>
        <xdr:cNvPr id="429" name="n_2mainValue【市民会館】&#10;有形固定資産減価償却率">
          <a:extLst>
            <a:ext uri="{FF2B5EF4-FFF2-40B4-BE49-F238E27FC236}">
              <a16:creationId xmlns:a16="http://schemas.microsoft.com/office/drawing/2014/main" id="{0E4C35FB-B45F-49A4-9C5A-C047D32FA4BD}"/>
            </a:ext>
          </a:extLst>
        </xdr:cNvPr>
        <xdr:cNvSpPr txBox="1"/>
      </xdr:nvSpPr>
      <xdr:spPr>
        <a:xfrm>
          <a:off x="24390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97172</xdr:rowOff>
    </xdr:from>
    <xdr:ext cx="405111" cy="259045"/>
    <xdr:sp macro="" textlink="">
      <xdr:nvSpPr>
        <xdr:cNvPr id="430" name="n_3mainValue【市民会館】&#10;有形固定資産減価償却率">
          <a:extLst>
            <a:ext uri="{FF2B5EF4-FFF2-40B4-BE49-F238E27FC236}">
              <a16:creationId xmlns:a16="http://schemas.microsoft.com/office/drawing/2014/main" id="{5E79FAD9-09FB-4499-9727-67AE61549A23}"/>
            </a:ext>
          </a:extLst>
        </xdr:cNvPr>
        <xdr:cNvSpPr txBox="1"/>
      </xdr:nvSpPr>
      <xdr:spPr>
        <a:xfrm>
          <a:off x="164529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60977</xdr:rowOff>
    </xdr:from>
    <xdr:ext cx="405111" cy="259045"/>
    <xdr:sp macro="" textlink="">
      <xdr:nvSpPr>
        <xdr:cNvPr id="431" name="n_4mainValue【市民会館】&#10;有形固定資産減価償却率">
          <a:extLst>
            <a:ext uri="{FF2B5EF4-FFF2-40B4-BE49-F238E27FC236}">
              <a16:creationId xmlns:a16="http://schemas.microsoft.com/office/drawing/2014/main" id="{EE579C8F-CC22-4A96-958F-F3654F069BF6}"/>
            </a:ext>
          </a:extLst>
        </xdr:cNvPr>
        <xdr:cNvSpPr txBox="1"/>
      </xdr:nvSpPr>
      <xdr:spPr>
        <a:xfrm>
          <a:off x="8515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261A0F6F-62BB-40D9-AE78-432076EF09CB}"/>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75166CE6-C31A-4FA3-8D72-E2E226BF167B}"/>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F81F3E78-4D08-4ADC-BF42-1A92C5C62FAA}"/>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B1CE09FB-6346-493E-B400-F3A845AA4DF9}"/>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66B172EA-18BF-4F97-8EB1-A043A1F84D6E}"/>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2101B322-6134-47E9-8AA0-43D898565BB7}"/>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D62C8029-A0C7-484D-8C97-E9D6D23E5A82}"/>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20F3781-63B1-4E05-9764-5F10A744FD15}"/>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CA67A6A3-7A35-4EAB-BD9B-A6C07F7A5B18}"/>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48A82B9C-E8F7-412D-B1A6-72C7E6F755B0}"/>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4A9008CC-9B35-4F10-8405-D4E9C95D5070}"/>
            </a:ext>
          </a:extLst>
        </xdr:cNvPr>
        <xdr:cNvCxnSpPr/>
      </xdr:nvCxnSpPr>
      <xdr:spPr>
        <a:xfrm>
          <a:off x="5956300" y="177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EC89AFAE-79F3-4699-B86D-D3C7ED473C53}"/>
            </a:ext>
          </a:extLst>
        </xdr:cNvPr>
        <xdr:cNvSpPr txBox="1"/>
      </xdr:nvSpPr>
      <xdr:spPr>
        <a:xfrm>
          <a:off x="5527221" y="17663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9D52F12B-F690-4413-815C-8F9CABDE8A59}"/>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C377781D-25E0-468B-A6FF-FD7915628579}"/>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28A8B9C1-E501-4991-85B7-59E32D70CA44}"/>
            </a:ext>
          </a:extLst>
        </xdr:cNvPr>
        <xdr:cNvCxnSpPr/>
      </xdr:nvCxnSpPr>
      <xdr:spPr>
        <a:xfrm>
          <a:off x="5956300" y="16694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DA1C7DC0-A6F9-46F7-BBFA-EE4132FE4231}"/>
            </a:ext>
          </a:extLst>
        </xdr:cNvPr>
        <xdr:cNvSpPr txBox="1"/>
      </xdr:nvSpPr>
      <xdr:spPr>
        <a:xfrm>
          <a:off x="5527221" y="1655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16FEC916-E8F6-45F6-B7D6-211017DFAB92}"/>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A270BF98-1FCE-44C4-AB78-5A8E2CC2C0EF}"/>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3FE266C5-F4A2-4D1F-A431-114943A7F378}"/>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C705E290-A176-4A87-BE62-E7806B55ED8C}"/>
            </a:ext>
          </a:extLst>
        </xdr:cNvPr>
        <xdr:cNvCxnSpPr/>
      </xdr:nvCxnSpPr>
      <xdr:spPr>
        <a:xfrm flipV="1">
          <a:off x="9429115" y="16603345"/>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707B0325-431D-42B9-A6F6-3CA6596A838B}"/>
            </a:ext>
          </a:extLst>
        </xdr:cNvPr>
        <xdr:cNvSpPr txBox="1"/>
      </xdr:nvSpPr>
      <xdr:spPr>
        <a:xfrm>
          <a:off x="9467850"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A5563298-4A3E-417C-BC82-17B941BF52B0}"/>
            </a:ext>
          </a:extLst>
        </xdr:cNvPr>
        <xdr:cNvCxnSpPr/>
      </xdr:nvCxnSpPr>
      <xdr:spPr>
        <a:xfrm>
          <a:off x="9359900" y="17770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A937C01F-6EC1-43CB-9A2E-990618BEA388}"/>
            </a:ext>
          </a:extLst>
        </xdr:cNvPr>
        <xdr:cNvSpPr txBox="1"/>
      </xdr:nvSpPr>
      <xdr:spPr>
        <a:xfrm>
          <a:off x="9467850" y="1638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1F45BC6C-1C39-48A9-896B-21672F199CAE}"/>
            </a:ext>
          </a:extLst>
        </xdr:cNvPr>
        <xdr:cNvCxnSpPr/>
      </xdr:nvCxnSpPr>
      <xdr:spPr>
        <a:xfrm>
          <a:off x="9359900" y="16603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ACAFABEB-785A-4F21-89EE-E697FAB5A134}"/>
            </a:ext>
          </a:extLst>
        </xdr:cNvPr>
        <xdr:cNvSpPr txBox="1"/>
      </xdr:nvSpPr>
      <xdr:spPr>
        <a:xfrm>
          <a:off x="9467850" y="1716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8187DF7E-5C2B-409C-935A-D8FFC41677B1}"/>
            </a:ext>
          </a:extLst>
        </xdr:cNvPr>
        <xdr:cNvSpPr/>
      </xdr:nvSpPr>
      <xdr:spPr>
        <a:xfrm>
          <a:off x="9398000" y="173158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72B86358-C4AD-4EF5-8CC5-05C7FE7CF955}"/>
            </a:ext>
          </a:extLst>
        </xdr:cNvPr>
        <xdr:cNvSpPr/>
      </xdr:nvSpPr>
      <xdr:spPr>
        <a:xfrm>
          <a:off x="8636000" y="17332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FF4F89CD-E6AD-4559-B416-9708F088EBE9}"/>
            </a:ext>
          </a:extLst>
        </xdr:cNvPr>
        <xdr:cNvSpPr/>
      </xdr:nvSpPr>
      <xdr:spPr>
        <a:xfrm>
          <a:off x="7842250" y="17332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8ED2527E-17A2-4497-AC45-041B960E6C40}"/>
            </a:ext>
          </a:extLst>
        </xdr:cNvPr>
        <xdr:cNvSpPr/>
      </xdr:nvSpPr>
      <xdr:spPr>
        <a:xfrm>
          <a:off x="702945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E63DA8D4-20E3-4C2B-83DA-089A13D25971}"/>
            </a:ext>
          </a:extLst>
        </xdr:cNvPr>
        <xdr:cNvSpPr/>
      </xdr:nvSpPr>
      <xdr:spPr>
        <a:xfrm>
          <a:off x="623570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64780F-E871-4A06-B40F-8DEA227741A1}"/>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C6835BD8-16D3-4AE9-8067-A54FD55D533A}"/>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40D36DB5-1072-4FAF-A4FE-710B706480ED}"/>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E78EB29-8C5A-4A80-85E6-20663BA7AE40}"/>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08835B7-F0D2-41E6-AA70-24DE8ABFBB64}"/>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楕円 466">
          <a:extLst>
            <a:ext uri="{FF2B5EF4-FFF2-40B4-BE49-F238E27FC236}">
              <a16:creationId xmlns:a16="http://schemas.microsoft.com/office/drawing/2014/main" id="{6BAB5E6A-6785-4541-8364-A4F6942D12D3}"/>
            </a:ext>
          </a:extLst>
        </xdr:cNvPr>
        <xdr:cNvSpPr/>
      </xdr:nvSpPr>
      <xdr:spPr>
        <a:xfrm>
          <a:off x="9398000" y="173951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38116</xdr:rowOff>
    </xdr:from>
    <xdr:ext cx="469744" cy="259045"/>
    <xdr:sp macro="" textlink="">
      <xdr:nvSpPr>
        <xdr:cNvPr id="468" name="【市民会館】&#10;一人当たり面積該当値テキスト">
          <a:extLst>
            <a:ext uri="{FF2B5EF4-FFF2-40B4-BE49-F238E27FC236}">
              <a16:creationId xmlns:a16="http://schemas.microsoft.com/office/drawing/2014/main" id="{855DA821-3815-46C5-A445-686BF4883C6E}"/>
            </a:ext>
          </a:extLst>
        </xdr:cNvPr>
        <xdr:cNvSpPr txBox="1"/>
      </xdr:nvSpPr>
      <xdr:spPr>
        <a:xfrm>
          <a:off x="9467850" y="1737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59689</xdr:rowOff>
    </xdr:from>
    <xdr:to>
      <xdr:col>50</xdr:col>
      <xdr:colOff>165100</xdr:colOff>
      <xdr:row>105</xdr:row>
      <xdr:rowOff>161289</xdr:rowOff>
    </xdr:to>
    <xdr:sp macro="" textlink="">
      <xdr:nvSpPr>
        <xdr:cNvPr id="469" name="楕円 468">
          <a:extLst>
            <a:ext uri="{FF2B5EF4-FFF2-40B4-BE49-F238E27FC236}">
              <a16:creationId xmlns:a16="http://schemas.microsoft.com/office/drawing/2014/main" id="{21335DD5-3E62-490F-A410-E91E4EA67320}"/>
            </a:ext>
          </a:extLst>
        </xdr:cNvPr>
        <xdr:cNvSpPr/>
      </xdr:nvSpPr>
      <xdr:spPr>
        <a:xfrm>
          <a:off x="86360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110489</xdr:rowOff>
    </xdr:from>
    <xdr:to>
      <xdr:col>55</xdr:col>
      <xdr:colOff>0</xdr:colOff>
      <xdr:row>105</xdr:row>
      <xdr:rowOff>110489</xdr:rowOff>
    </xdr:to>
    <xdr:cxnSp macro="">
      <xdr:nvCxnSpPr>
        <xdr:cNvPr id="470" name="直線コネクタ 469">
          <a:extLst>
            <a:ext uri="{FF2B5EF4-FFF2-40B4-BE49-F238E27FC236}">
              <a16:creationId xmlns:a16="http://schemas.microsoft.com/office/drawing/2014/main" id="{DF92C4A0-6558-4B16-965D-03E62011524B}"/>
            </a:ext>
          </a:extLst>
        </xdr:cNvPr>
        <xdr:cNvCxnSpPr/>
      </xdr:nvCxnSpPr>
      <xdr:spPr>
        <a:xfrm>
          <a:off x="8686800" y="174459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71" name="楕円 470">
          <a:extLst>
            <a:ext uri="{FF2B5EF4-FFF2-40B4-BE49-F238E27FC236}">
              <a16:creationId xmlns:a16="http://schemas.microsoft.com/office/drawing/2014/main" id="{414251BC-CB4A-4B9C-B441-174EC036AE8B}"/>
            </a:ext>
          </a:extLst>
        </xdr:cNvPr>
        <xdr:cNvSpPr/>
      </xdr:nvSpPr>
      <xdr:spPr>
        <a:xfrm>
          <a:off x="7842250" y="173951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110489</xdr:rowOff>
    </xdr:from>
    <xdr:to>
      <xdr:col>50</xdr:col>
      <xdr:colOff>114300</xdr:colOff>
      <xdr:row>105</xdr:row>
      <xdr:rowOff>110489</xdr:rowOff>
    </xdr:to>
    <xdr:cxnSp macro="">
      <xdr:nvCxnSpPr>
        <xdr:cNvPr id="472" name="直線コネクタ 471">
          <a:extLst>
            <a:ext uri="{FF2B5EF4-FFF2-40B4-BE49-F238E27FC236}">
              <a16:creationId xmlns:a16="http://schemas.microsoft.com/office/drawing/2014/main" id="{2EAB99EE-1D26-4718-B0B6-77A63FEA64FB}"/>
            </a:ext>
          </a:extLst>
        </xdr:cNvPr>
        <xdr:cNvCxnSpPr/>
      </xdr:nvCxnSpPr>
      <xdr:spPr>
        <a:xfrm>
          <a:off x="7886700" y="174459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65405</xdr:rowOff>
    </xdr:from>
    <xdr:to>
      <xdr:col>41</xdr:col>
      <xdr:colOff>101600</xdr:colOff>
      <xdr:row>105</xdr:row>
      <xdr:rowOff>167005</xdr:rowOff>
    </xdr:to>
    <xdr:sp macro="" textlink="">
      <xdr:nvSpPr>
        <xdr:cNvPr id="473" name="楕円 472">
          <a:extLst>
            <a:ext uri="{FF2B5EF4-FFF2-40B4-BE49-F238E27FC236}">
              <a16:creationId xmlns:a16="http://schemas.microsoft.com/office/drawing/2014/main" id="{F788AB46-BA86-42B2-A3D2-74FAC4E57158}"/>
            </a:ext>
          </a:extLst>
        </xdr:cNvPr>
        <xdr:cNvSpPr/>
      </xdr:nvSpPr>
      <xdr:spPr>
        <a:xfrm>
          <a:off x="702945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110489</xdr:rowOff>
    </xdr:from>
    <xdr:to>
      <xdr:col>45</xdr:col>
      <xdr:colOff>177800</xdr:colOff>
      <xdr:row>105</xdr:row>
      <xdr:rowOff>116205</xdr:rowOff>
    </xdr:to>
    <xdr:cxnSp macro="">
      <xdr:nvCxnSpPr>
        <xdr:cNvPr id="474" name="直線コネクタ 473">
          <a:extLst>
            <a:ext uri="{FF2B5EF4-FFF2-40B4-BE49-F238E27FC236}">
              <a16:creationId xmlns:a16="http://schemas.microsoft.com/office/drawing/2014/main" id="{9B0E91FD-04C9-4DF1-969E-6E52FAA2A6FE}"/>
            </a:ext>
          </a:extLst>
        </xdr:cNvPr>
        <xdr:cNvCxnSpPr/>
      </xdr:nvCxnSpPr>
      <xdr:spPr>
        <a:xfrm flipV="1">
          <a:off x="7080250" y="17445989"/>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65405</xdr:rowOff>
    </xdr:from>
    <xdr:to>
      <xdr:col>36</xdr:col>
      <xdr:colOff>165100</xdr:colOff>
      <xdr:row>105</xdr:row>
      <xdr:rowOff>167005</xdr:rowOff>
    </xdr:to>
    <xdr:sp macro="" textlink="">
      <xdr:nvSpPr>
        <xdr:cNvPr id="475" name="楕円 474">
          <a:extLst>
            <a:ext uri="{FF2B5EF4-FFF2-40B4-BE49-F238E27FC236}">
              <a16:creationId xmlns:a16="http://schemas.microsoft.com/office/drawing/2014/main" id="{271E6024-FF75-4DEF-BDFC-8522AA897307}"/>
            </a:ext>
          </a:extLst>
        </xdr:cNvPr>
        <xdr:cNvSpPr/>
      </xdr:nvSpPr>
      <xdr:spPr>
        <a:xfrm>
          <a:off x="62357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116205</xdr:rowOff>
    </xdr:from>
    <xdr:to>
      <xdr:col>41</xdr:col>
      <xdr:colOff>50800</xdr:colOff>
      <xdr:row>105</xdr:row>
      <xdr:rowOff>116205</xdr:rowOff>
    </xdr:to>
    <xdr:cxnSp macro="">
      <xdr:nvCxnSpPr>
        <xdr:cNvPr id="476" name="直線コネクタ 475">
          <a:extLst>
            <a:ext uri="{FF2B5EF4-FFF2-40B4-BE49-F238E27FC236}">
              <a16:creationId xmlns:a16="http://schemas.microsoft.com/office/drawing/2014/main" id="{9302FF1A-DB67-4C55-9E26-E5E381C44437}"/>
            </a:ext>
          </a:extLst>
        </xdr:cNvPr>
        <xdr:cNvCxnSpPr/>
      </xdr:nvCxnSpPr>
      <xdr:spPr>
        <a:xfrm>
          <a:off x="6286500" y="1745170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76429565-39B8-4B7B-A098-5E8A7E98DF9F}"/>
            </a:ext>
          </a:extLst>
        </xdr:cNvPr>
        <xdr:cNvSpPr txBox="1"/>
      </xdr:nvSpPr>
      <xdr:spPr>
        <a:xfrm>
          <a:off x="8458277"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8979FF3E-D0FD-4104-BFDE-A790974C66C6}"/>
            </a:ext>
          </a:extLst>
        </xdr:cNvPr>
        <xdr:cNvSpPr txBox="1"/>
      </xdr:nvSpPr>
      <xdr:spPr>
        <a:xfrm>
          <a:off x="7677227"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45A6FA8F-5266-4D84-8902-796490775306}"/>
            </a:ext>
          </a:extLst>
        </xdr:cNvPr>
        <xdr:cNvSpPr txBox="1"/>
      </xdr:nvSpPr>
      <xdr:spPr>
        <a:xfrm>
          <a:off x="6864427"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E53DA6E2-7A3D-4A65-B5DE-6428AE85252F}"/>
            </a:ext>
          </a:extLst>
        </xdr:cNvPr>
        <xdr:cNvSpPr txBox="1"/>
      </xdr:nvSpPr>
      <xdr:spPr>
        <a:xfrm>
          <a:off x="6070677"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152416</xdr:rowOff>
    </xdr:from>
    <xdr:ext cx="469744" cy="259045"/>
    <xdr:sp macro="" textlink="">
      <xdr:nvSpPr>
        <xdr:cNvPr id="481" name="n_1mainValue【市民会館】&#10;一人当たり面積">
          <a:extLst>
            <a:ext uri="{FF2B5EF4-FFF2-40B4-BE49-F238E27FC236}">
              <a16:creationId xmlns:a16="http://schemas.microsoft.com/office/drawing/2014/main" id="{691EDC8F-91BD-4CF8-8A30-AE63B7C7B5DC}"/>
            </a:ext>
          </a:extLst>
        </xdr:cNvPr>
        <xdr:cNvSpPr txBox="1"/>
      </xdr:nvSpPr>
      <xdr:spPr>
        <a:xfrm>
          <a:off x="8458277" y="1748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2" name="n_2mainValue【市民会館】&#10;一人当たり面積">
          <a:extLst>
            <a:ext uri="{FF2B5EF4-FFF2-40B4-BE49-F238E27FC236}">
              <a16:creationId xmlns:a16="http://schemas.microsoft.com/office/drawing/2014/main" id="{52A0D9D7-08EA-4301-BFC2-51229148642F}"/>
            </a:ext>
          </a:extLst>
        </xdr:cNvPr>
        <xdr:cNvSpPr txBox="1"/>
      </xdr:nvSpPr>
      <xdr:spPr>
        <a:xfrm>
          <a:off x="7677227" y="1748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158132</xdr:rowOff>
    </xdr:from>
    <xdr:ext cx="469744" cy="259045"/>
    <xdr:sp macro="" textlink="">
      <xdr:nvSpPr>
        <xdr:cNvPr id="483" name="n_3mainValue【市民会館】&#10;一人当たり面積">
          <a:extLst>
            <a:ext uri="{FF2B5EF4-FFF2-40B4-BE49-F238E27FC236}">
              <a16:creationId xmlns:a16="http://schemas.microsoft.com/office/drawing/2014/main" id="{C8C79BAA-5AEE-4BB7-B2A9-44704950500E}"/>
            </a:ext>
          </a:extLst>
        </xdr:cNvPr>
        <xdr:cNvSpPr txBox="1"/>
      </xdr:nvSpPr>
      <xdr:spPr>
        <a:xfrm>
          <a:off x="6864427" y="1749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158132</xdr:rowOff>
    </xdr:from>
    <xdr:ext cx="469744" cy="259045"/>
    <xdr:sp macro="" textlink="">
      <xdr:nvSpPr>
        <xdr:cNvPr id="484" name="n_4mainValue【市民会館】&#10;一人当たり面積">
          <a:extLst>
            <a:ext uri="{FF2B5EF4-FFF2-40B4-BE49-F238E27FC236}">
              <a16:creationId xmlns:a16="http://schemas.microsoft.com/office/drawing/2014/main" id="{23E7ADE6-A254-4933-BD59-56C20DB545F2}"/>
            </a:ext>
          </a:extLst>
        </xdr:cNvPr>
        <xdr:cNvSpPr txBox="1"/>
      </xdr:nvSpPr>
      <xdr:spPr>
        <a:xfrm>
          <a:off x="6070677" y="1749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60D98DF9-78A6-49FF-A0D8-7800F3845A05}"/>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71FCA62B-5624-4950-A5A0-107024D42E38}"/>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AA7D6A49-D03D-41D2-8022-4DF54CD70EBC}"/>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C3B820B5-2C34-43AA-8127-758609C53FFC}"/>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BA79615E-32DC-4944-A595-EABF339DE905}"/>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3A5D194F-3885-495E-9B0B-D3C3E4A92643}"/>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ABA12CEE-C61E-408E-AEA9-0F2BAA42F7E6}"/>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96CB24A3-B245-4293-AAD2-A598B29FF6F4}"/>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29DF08D8-11F0-47D6-9C39-6965E8F31977}"/>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A628C750-4FDE-450D-BDA0-AE94A9AA3FB3}"/>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37D9373B-B18A-4DD8-8C30-901AFFDD310C}"/>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C359EEE0-1675-4E60-A266-CDFE1C6676DF}"/>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A61F6CE0-14FB-47D9-9121-0C4093FCC24F}"/>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E1F222AD-B34B-4251-9ADA-8A7346611BD4}"/>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5DE36E4B-E602-4707-9FB3-C23332E65C7B}"/>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B2094BA4-1317-4AFC-AD8C-73970F15FE5F}"/>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8D63BBF6-537D-474A-92C7-2BA1896261E6}"/>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631BADF8-EB47-4BC4-9907-800D491F1605}"/>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BBBA6979-E32A-4129-9952-213B3E864CDB}"/>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C47CF631-BA26-4F82-9A15-D98AD2ECFFE4}"/>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4CC6FD84-0662-4F96-9FEC-58194C15146D}"/>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DFD47E3F-E018-42B2-B9E3-69434170288D}"/>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89F19C3D-B42D-4B81-B517-65B04FE7AFD1}"/>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70C42850-B84C-423A-BF7B-A85A029B3067}"/>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275010FE-40D1-449C-B043-FD351B7AA5C7}"/>
            </a:ext>
          </a:extLst>
        </xdr:cNvPr>
        <xdr:cNvCxnSpPr/>
      </xdr:nvCxnSpPr>
      <xdr:spPr>
        <a:xfrm flipV="1">
          <a:off x="14699614" y="550545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6DF08B86-7575-4D08-816E-1D479A21B0D4}"/>
            </a:ext>
          </a:extLst>
        </xdr:cNvPr>
        <xdr:cNvSpPr txBox="1"/>
      </xdr:nvSpPr>
      <xdr:spPr>
        <a:xfrm>
          <a:off x="14738350" y="684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6E76B3CC-CF77-4CA5-AFF3-A5F65F5F8AD4}"/>
            </a:ext>
          </a:extLst>
        </xdr:cNvPr>
        <xdr:cNvCxnSpPr/>
      </xdr:nvCxnSpPr>
      <xdr:spPr>
        <a:xfrm>
          <a:off x="14611350" y="6845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7968E293-7AB0-4DA1-A03A-B61D8F9B673D}"/>
            </a:ext>
          </a:extLst>
        </xdr:cNvPr>
        <xdr:cNvSpPr txBox="1"/>
      </xdr:nvSpPr>
      <xdr:spPr>
        <a:xfrm>
          <a:off x="14738350" y="52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37BBF9FC-A3FB-4090-8FC8-45A60C545487}"/>
            </a:ext>
          </a:extLst>
        </xdr:cNvPr>
        <xdr:cNvCxnSpPr/>
      </xdr:nvCxnSpPr>
      <xdr:spPr>
        <a:xfrm>
          <a:off x="14611350" y="5505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9ACE0B57-224F-4E0B-8E81-00F39FED2D32}"/>
            </a:ext>
          </a:extLst>
        </xdr:cNvPr>
        <xdr:cNvSpPr txBox="1"/>
      </xdr:nvSpPr>
      <xdr:spPr>
        <a:xfrm>
          <a:off x="14738350" y="6207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E64A6DE7-8EA6-4382-90B2-AEFB434CCD4F}"/>
            </a:ext>
          </a:extLst>
        </xdr:cNvPr>
        <xdr:cNvSpPr/>
      </xdr:nvSpPr>
      <xdr:spPr>
        <a:xfrm>
          <a:off x="14649450" y="6229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B02BDA05-B397-459C-9ACC-68F17C45020A}"/>
            </a:ext>
          </a:extLst>
        </xdr:cNvPr>
        <xdr:cNvSpPr/>
      </xdr:nvSpPr>
      <xdr:spPr>
        <a:xfrm>
          <a:off x="13887450" y="6193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6624034A-81B0-4A06-9617-A86749D70CB4}"/>
            </a:ext>
          </a:extLst>
        </xdr:cNvPr>
        <xdr:cNvSpPr/>
      </xdr:nvSpPr>
      <xdr:spPr>
        <a:xfrm>
          <a:off x="130937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CB016461-40E9-408E-9FD7-57077A1C2E59}"/>
            </a:ext>
          </a:extLst>
        </xdr:cNvPr>
        <xdr:cNvSpPr/>
      </xdr:nvSpPr>
      <xdr:spPr>
        <a:xfrm>
          <a:off x="12299950" y="6155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F37353B7-8F3C-4CC2-B04D-ECCBF5E79FC8}"/>
            </a:ext>
          </a:extLst>
        </xdr:cNvPr>
        <xdr:cNvSpPr/>
      </xdr:nvSpPr>
      <xdr:spPr>
        <a:xfrm>
          <a:off x="1148715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028C884-6AB8-4659-9FF2-14C435238223}"/>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CACE0AC-7CC4-4FD3-BB83-E6DD870FA46B}"/>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8B79A64-7936-4A76-AF9B-41142314FB14}"/>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35D3162-06E5-40E0-819A-6722FD041114}"/>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258E92F-DB43-4F1C-8C95-F250152FAD2A}"/>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525" name="楕円 524">
          <a:extLst>
            <a:ext uri="{FF2B5EF4-FFF2-40B4-BE49-F238E27FC236}">
              <a16:creationId xmlns:a16="http://schemas.microsoft.com/office/drawing/2014/main" id="{BF2589A8-6A15-4883-B003-AA96F7C9A3EC}"/>
            </a:ext>
          </a:extLst>
        </xdr:cNvPr>
        <xdr:cNvSpPr/>
      </xdr:nvSpPr>
      <xdr:spPr>
        <a:xfrm>
          <a:off x="14649450" y="60147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AD49963F-1352-4645-B0EC-C8643E47A523}"/>
            </a:ext>
          </a:extLst>
        </xdr:cNvPr>
        <xdr:cNvSpPr txBox="1"/>
      </xdr:nvSpPr>
      <xdr:spPr>
        <a:xfrm>
          <a:off x="14738350" y="587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19685</xdr:rowOff>
    </xdr:from>
    <xdr:to>
      <xdr:col>81</xdr:col>
      <xdr:colOff>101600</xdr:colOff>
      <xdr:row>36</xdr:row>
      <xdr:rowOff>121285</xdr:rowOff>
    </xdr:to>
    <xdr:sp macro="" textlink="">
      <xdr:nvSpPr>
        <xdr:cNvPr id="527" name="楕円 526">
          <a:extLst>
            <a:ext uri="{FF2B5EF4-FFF2-40B4-BE49-F238E27FC236}">
              <a16:creationId xmlns:a16="http://schemas.microsoft.com/office/drawing/2014/main" id="{0F797E0D-A3FE-4AD0-9995-6F65A99F14AD}"/>
            </a:ext>
          </a:extLst>
        </xdr:cNvPr>
        <xdr:cNvSpPr/>
      </xdr:nvSpPr>
      <xdr:spPr>
        <a:xfrm>
          <a:off x="1388745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70485</xdr:rowOff>
    </xdr:from>
    <xdr:to>
      <xdr:col>85</xdr:col>
      <xdr:colOff>127000</xdr:colOff>
      <xdr:row>36</xdr:row>
      <xdr:rowOff>121920</xdr:rowOff>
    </xdr:to>
    <xdr:cxnSp macro="">
      <xdr:nvCxnSpPr>
        <xdr:cNvPr id="528" name="直線コネクタ 527">
          <a:extLst>
            <a:ext uri="{FF2B5EF4-FFF2-40B4-BE49-F238E27FC236}">
              <a16:creationId xmlns:a16="http://schemas.microsoft.com/office/drawing/2014/main" id="{01F1C173-44AA-4B9A-A88E-256E4025FBCA}"/>
            </a:ext>
          </a:extLst>
        </xdr:cNvPr>
        <xdr:cNvCxnSpPr/>
      </xdr:nvCxnSpPr>
      <xdr:spPr>
        <a:xfrm>
          <a:off x="13938250" y="6014085"/>
          <a:ext cx="762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124460</xdr:rowOff>
    </xdr:from>
    <xdr:to>
      <xdr:col>76</xdr:col>
      <xdr:colOff>165100</xdr:colOff>
      <xdr:row>36</xdr:row>
      <xdr:rowOff>54610</xdr:rowOff>
    </xdr:to>
    <xdr:sp macro="" textlink="">
      <xdr:nvSpPr>
        <xdr:cNvPr id="529" name="楕円 528">
          <a:extLst>
            <a:ext uri="{FF2B5EF4-FFF2-40B4-BE49-F238E27FC236}">
              <a16:creationId xmlns:a16="http://schemas.microsoft.com/office/drawing/2014/main" id="{2C7ACCE7-5126-475B-AAA9-CDEDEBA7FC61}"/>
            </a:ext>
          </a:extLst>
        </xdr:cNvPr>
        <xdr:cNvSpPr/>
      </xdr:nvSpPr>
      <xdr:spPr>
        <a:xfrm>
          <a:off x="13093700" y="5902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xdr:rowOff>
    </xdr:from>
    <xdr:to>
      <xdr:col>81</xdr:col>
      <xdr:colOff>50800</xdr:colOff>
      <xdr:row>36</xdr:row>
      <xdr:rowOff>70485</xdr:rowOff>
    </xdr:to>
    <xdr:cxnSp macro="">
      <xdr:nvCxnSpPr>
        <xdr:cNvPr id="530" name="直線コネクタ 529">
          <a:extLst>
            <a:ext uri="{FF2B5EF4-FFF2-40B4-BE49-F238E27FC236}">
              <a16:creationId xmlns:a16="http://schemas.microsoft.com/office/drawing/2014/main" id="{272AA41C-2B90-461D-852A-800E40F8CE7C}"/>
            </a:ext>
          </a:extLst>
        </xdr:cNvPr>
        <xdr:cNvCxnSpPr/>
      </xdr:nvCxnSpPr>
      <xdr:spPr>
        <a:xfrm>
          <a:off x="13144500" y="5947410"/>
          <a:ext cx="7937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74930</xdr:rowOff>
    </xdr:from>
    <xdr:to>
      <xdr:col>72</xdr:col>
      <xdr:colOff>38100</xdr:colOff>
      <xdr:row>36</xdr:row>
      <xdr:rowOff>5080</xdr:rowOff>
    </xdr:to>
    <xdr:sp macro="" textlink="">
      <xdr:nvSpPr>
        <xdr:cNvPr id="531" name="楕円 530">
          <a:extLst>
            <a:ext uri="{FF2B5EF4-FFF2-40B4-BE49-F238E27FC236}">
              <a16:creationId xmlns:a16="http://schemas.microsoft.com/office/drawing/2014/main" id="{0D089416-8949-4E09-A2EF-03384D81F5F3}"/>
            </a:ext>
          </a:extLst>
        </xdr:cNvPr>
        <xdr:cNvSpPr/>
      </xdr:nvSpPr>
      <xdr:spPr>
        <a:xfrm>
          <a:off x="12299950" y="5853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125730</xdr:rowOff>
    </xdr:from>
    <xdr:to>
      <xdr:col>76</xdr:col>
      <xdr:colOff>114300</xdr:colOff>
      <xdr:row>36</xdr:row>
      <xdr:rowOff>3810</xdr:rowOff>
    </xdr:to>
    <xdr:cxnSp macro="">
      <xdr:nvCxnSpPr>
        <xdr:cNvPr id="532" name="直線コネクタ 531">
          <a:extLst>
            <a:ext uri="{FF2B5EF4-FFF2-40B4-BE49-F238E27FC236}">
              <a16:creationId xmlns:a16="http://schemas.microsoft.com/office/drawing/2014/main" id="{98240A37-A03E-49E7-B898-412832E549FF}"/>
            </a:ext>
          </a:extLst>
        </xdr:cNvPr>
        <xdr:cNvCxnSpPr/>
      </xdr:nvCxnSpPr>
      <xdr:spPr>
        <a:xfrm>
          <a:off x="12344400" y="5904230"/>
          <a:ext cx="8001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34925</xdr:rowOff>
    </xdr:from>
    <xdr:to>
      <xdr:col>67</xdr:col>
      <xdr:colOff>101600</xdr:colOff>
      <xdr:row>35</xdr:row>
      <xdr:rowOff>136525</xdr:rowOff>
    </xdr:to>
    <xdr:sp macro="" textlink="">
      <xdr:nvSpPr>
        <xdr:cNvPr id="533" name="楕円 532">
          <a:extLst>
            <a:ext uri="{FF2B5EF4-FFF2-40B4-BE49-F238E27FC236}">
              <a16:creationId xmlns:a16="http://schemas.microsoft.com/office/drawing/2014/main" id="{4E4E589E-9B29-4048-8496-158C5552FBF4}"/>
            </a:ext>
          </a:extLst>
        </xdr:cNvPr>
        <xdr:cNvSpPr/>
      </xdr:nvSpPr>
      <xdr:spPr>
        <a:xfrm>
          <a:off x="11487150" y="5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85725</xdr:rowOff>
    </xdr:from>
    <xdr:to>
      <xdr:col>71</xdr:col>
      <xdr:colOff>177800</xdr:colOff>
      <xdr:row>35</xdr:row>
      <xdr:rowOff>125730</xdr:rowOff>
    </xdr:to>
    <xdr:cxnSp macro="">
      <xdr:nvCxnSpPr>
        <xdr:cNvPr id="534" name="直線コネクタ 533">
          <a:extLst>
            <a:ext uri="{FF2B5EF4-FFF2-40B4-BE49-F238E27FC236}">
              <a16:creationId xmlns:a16="http://schemas.microsoft.com/office/drawing/2014/main" id="{BA854E82-1ED3-427A-8385-8C864D844251}"/>
            </a:ext>
          </a:extLst>
        </xdr:cNvPr>
        <xdr:cNvCxnSpPr/>
      </xdr:nvCxnSpPr>
      <xdr:spPr>
        <a:xfrm>
          <a:off x="11537950" y="586422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6C02460D-A6B9-40DE-97C6-1D35064D8B76}"/>
            </a:ext>
          </a:extLst>
        </xdr:cNvPr>
        <xdr:cNvSpPr txBox="1"/>
      </xdr:nvSpPr>
      <xdr:spPr>
        <a:xfrm>
          <a:off x="13742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F9FBB96F-AA63-45B0-80CD-87103DB68EF5}"/>
            </a:ext>
          </a:extLst>
        </xdr:cNvPr>
        <xdr:cNvSpPr txBox="1"/>
      </xdr:nvSpPr>
      <xdr:spPr>
        <a:xfrm>
          <a:off x="12960994" y="6261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AF37001F-C934-4C99-B499-005AF737D2DA}"/>
            </a:ext>
          </a:extLst>
        </xdr:cNvPr>
        <xdr:cNvSpPr txBox="1"/>
      </xdr:nvSpPr>
      <xdr:spPr>
        <a:xfrm>
          <a:off x="12167244" y="624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76B5374E-B826-4AC4-9C00-2829CDDDABFF}"/>
            </a:ext>
          </a:extLst>
        </xdr:cNvPr>
        <xdr:cNvSpPr txBox="1"/>
      </xdr:nvSpPr>
      <xdr:spPr>
        <a:xfrm>
          <a:off x="11354444" y="623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137812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3F1D2423-3718-40EB-8109-F491BAFE7FAC}"/>
            </a:ext>
          </a:extLst>
        </xdr:cNvPr>
        <xdr:cNvSpPr txBox="1"/>
      </xdr:nvSpPr>
      <xdr:spPr>
        <a:xfrm>
          <a:off x="13742044"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71137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4617C137-3E49-4A14-9CAC-E7DA8E5B8E41}"/>
            </a:ext>
          </a:extLst>
        </xdr:cNvPr>
        <xdr:cNvSpPr txBox="1"/>
      </xdr:nvSpPr>
      <xdr:spPr>
        <a:xfrm>
          <a:off x="12960994"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21607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2891D892-D540-4471-AFAC-6891E65AFAB9}"/>
            </a:ext>
          </a:extLst>
        </xdr:cNvPr>
        <xdr:cNvSpPr txBox="1"/>
      </xdr:nvSpPr>
      <xdr:spPr>
        <a:xfrm>
          <a:off x="12167244"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153052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530DC3A5-81B0-48AD-8A92-99094E0FC91E}"/>
            </a:ext>
          </a:extLst>
        </xdr:cNvPr>
        <xdr:cNvSpPr txBox="1"/>
      </xdr:nvSpPr>
      <xdr:spPr>
        <a:xfrm>
          <a:off x="11354444" y="56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FA2DFFA1-3AB4-4320-A6BF-153814B0C6DC}"/>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6ECED5C9-0795-4B94-B919-4004BA36631D}"/>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445B58BD-D2B5-42F4-8835-EB94AE2A6540}"/>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180435A-2B98-49C5-A542-3B8A26C1E45D}"/>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5C647414-C441-4671-9DD4-05221424C83D}"/>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24D8C351-B8C3-4228-86C0-F8888F71090D}"/>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387C256F-3F72-4E26-87BB-4F20E694A421}"/>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C4913797-1389-4A0A-A734-9493D097BCE2}"/>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62318D37-A007-4E19-A95A-6BFEA8F3C1C0}"/>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C9660548-2527-40FF-B326-143864F6A884}"/>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F9C4CF8F-99F0-4FC0-B52F-BA7DDBA5FABC}"/>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276224B4-12D0-4F3C-AD59-1EE9EEA9F893}"/>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71C30CBD-C89F-4BD9-9798-F9408A252FD1}"/>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358125BE-B9EE-42DE-9B75-DA452E7F6590}"/>
            </a:ext>
          </a:extLst>
        </xdr:cNvPr>
        <xdr:cNvSpPr txBox="1"/>
      </xdr:nvSpPr>
      <xdr:spPr>
        <a:xfrm>
          <a:off x="159850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46F02769-67E9-49BD-92C1-DD2ADB8AF0C2}"/>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8C7E9969-2863-403C-9F4D-0A877FDCDA5C}"/>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E3DCA651-779F-4EE4-A7E5-1313B1115327}"/>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D690195C-3932-4B8C-8584-A85ADD3C244C}"/>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3DD6B55E-D404-4B44-9895-5AC5F21D6376}"/>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8C70F750-1E40-4AD5-8A3B-F91E12B2689E}"/>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59D6D6D6-2D6D-4282-9C94-9B0D1267C689}"/>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E9F4E7D4-0E82-43CB-8AF3-EC07C8444F53}"/>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5012A82B-6BBC-42BC-8333-7A8167D12CF0}"/>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84DFD17D-8E0C-46A7-8BE4-0F97481C1B67}"/>
            </a:ext>
          </a:extLst>
        </xdr:cNvPr>
        <xdr:cNvCxnSpPr/>
      </xdr:nvCxnSpPr>
      <xdr:spPr>
        <a:xfrm flipV="1">
          <a:off x="19951064" y="5492488"/>
          <a:ext cx="0" cy="14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C8662F7C-A2BA-455A-BB2B-E05DA222F3C4}"/>
            </a:ext>
          </a:extLst>
        </xdr:cNvPr>
        <xdr:cNvSpPr txBox="1"/>
      </xdr:nvSpPr>
      <xdr:spPr>
        <a:xfrm>
          <a:off x="19989800" y="695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DA0921D1-020A-42EB-8ADE-3906B8C887AE}"/>
            </a:ext>
          </a:extLst>
        </xdr:cNvPr>
        <xdr:cNvCxnSpPr/>
      </xdr:nvCxnSpPr>
      <xdr:spPr>
        <a:xfrm>
          <a:off x="19881850" y="6951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15AE91EC-5928-4D9D-9D3E-962130544C56}"/>
            </a:ext>
          </a:extLst>
        </xdr:cNvPr>
        <xdr:cNvSpPr txBox="1"/>
      </xdr:nvSpPr>
      <xdr:spPr>
        <a:xfrm>
          <a:off x="19989800" y="528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1135CF92-C22C-4CBF-9C91-A99023EAAB92}"/>
            </a:ext>
          </a:extLst>
        </xdr:cNvPr>
        <xdr:cNvCxnSpPr/>
      </xdr:nvCxnSpPr>
      <xdr:spPr>
        <a:xfrm>
          <a:off x="19881850" y="5492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A2DB24A2-451D-4FE6-93C7-B010B0443CD6}"/>
            </a:ext>
          </a:extLst>
        </xdr:cNvPr>
        <xdr:cNvSpPr txBox="1"/>
      </xdr:nvSpPr>
      <xdr:spPr>
        <a:xfrm>
          <a:off x="19989800" y="6336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51517F98-9373-4206-A899-AF2848AF8787}"/>
            </a:ext>
          </a:extLst>
        </xdr:cNvPr>
        <xdr:cNvSpPr/>
      </xdr:nvSpPr>
      <xdr:spPr>
        <a:xfrm>
          <a:off x="19900900" y="63577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A3FDA666-AC30-4734-BD42-BDF62DBC8C78}"/>
            </a:ext>
          </a:extLst>
        </xdr:cNvPr>
        <xdr:cNvSpPr/>
      </xdr:nvSpPr>
      <xdr:spPr>
        <a:xfrm>
          <a:off x="19157950" y="63700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54EE8C15-3216-45DD-8F70-33DCC02AA5E7}"/>
            </a:ext>
          </a:extLst>
        </xdr:cNvPr>
        <xdr:cNvSpPr/>
      </xdr:nvSpPr>
      <xdr:spPr>
        <a:xfrm>
          <a:off x="18345150" y="63843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234ED25-6472-4BD3-8E21-F6F150442095}"/>
            </a:ext>
          </a:extLst>
        </xdr:cNvPr>
        <xdr:cNvSpPr/>
      </xdr:nvSpPr>
      <xdr:spPr>
        <a:xfrm>
          <a:off x="17551400" y="64036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BFFDA1B6-5C14-4F93-B560-02CC4A5001E1}"/>
            </a:ext>
          </a:extLst>
        </xdr:cNvPr>
        <xdr:cNvSpPr/>
      </xdr:nvSpPr>
      <xdr:spPr>
        <a:xfrm>
          <a:off x="16757650" y="64172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77ABC69F-38DA-456C-BBD1-ABEDB842BBF5}"/>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EC4B1C58-1E60-4A85-981C-09B6B3CD1D67}"/>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EB85AC9-BE68-4922-8CF1-B43F554CE3F6}"/>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9666737F-77B1-4B3F-97EA-C4A43FFE95E6}"/>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82BE37A-2BA7-4A2C-8119-639E4AA3128E}"/>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16698</xdr:rowOff>
    </xdr:from>
    <xdr:to>
      <xdr:col>116</xdr:col>
      <xdr:colOff>114300</xdr:colOff>
      <xdr:row>37</xdr:row>
      <xdr:rowOff>118298</xdr:rowOff>
    </xdr:to>
    <xdr:sp macro="" textlink="">
      <xdr:nvSpPr>
        <xdr:cNvPr id="582" name="楕円 581">
          <a:extLst>
            <a:ext uri="{FF2B5EF4-FFF2-40B4-BE49-F238E27FC236}">
              <a16:creationId xmlns:a16="http://schemas.microsoft.com/office/drawing/2014/main" id="{88A5CA10-CB97-4C11-98C9-98F504F7CE09}"/>
            </a:ext>
          </a:extLst>
        </xdr:cNvPr>
        <xdr:cNvSpPr/>
      </xdr:nvSpPr>
      <xdr:spPr>
        <a:xfrm>
          <a:off x="19900900" y="61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39575</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0F06B660-9625-4765-9A45-DB9D4137D7D9}"/>
            </a:ext>
          </a:extLst>
        </xdr:cNvPr>
        <xdr:cNvSpPr txBox="1"/>
      </xdr:nvSpPr>
      <xdr:spPr>
        <a:xfrm>
          <a:off x="19989800" y="598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23266</xdr:rowOff>
    </xdr:from>
    <xdr:to>
      <xdr:col>112</xdr:col>
      <xdr:colOff>38100</xdr:colOff>
      <xdr:row>37</xdr:row>
      <xdr:rowOff>124866</xdr:rowOff>
    </xdr:to>
    <xdr:sp macro="" textlink="">
      <xdr:nvSpPr>
        <xdr:cNvPr id="584" name="楕円 583">
          <a:extLst>
            <a:ext uri="{FF2B5EF4-FFF2-40B4-BE49-F238E27FC236}">
              <a16:creationId xmlns:a16="http://schemas.microsoft.com/office/drawing/2014/main" id="{34A5CB72-AE28-4BC3-B173-C1D6211F11C2}"/>
            </a:ext>
          </a:extLst>
        </xdr:cNvPr>
        <xdr:cNvSpPr/>
      </xdr:nvSpPr>
      <xdr:spPr>
        <a:xfrm>
          <a:off x="19157950" y="61319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67498</xdr:rowOff>
    </xdr:from>
    <xdr:to>
      <xdr:col>116</xdr:col>
      <xdr:colOff>63500</xdr:colOff>
      <xdr:row>37</xdr:row>
      <xdr:rowOff>74066</xdr:rowOff>
    </xdr:to>
    <xdr:cxnSp macro="">
      <xdr:nvCxnSpPr>
        <xdr:cNvPr id="585" name="直線コネクタ 584">
          <a:extLst>
            <a:ext uri="{FF2B5EF4-FFF2-40B4-BE49-F238E27FC236}">
              <a16:creationId xmlns:a16="http://schemas.microsoft.com/office/drawing/2014/main" id="{FF7A0555-1397-42BF-B17A-876CAEAC09A2}"/>
            </a:ext>
          </a:extLst>
        </xdr:cNvPr>
        <xdr:cNvCxnSpPr/>
      </xdr:nvCxnSpPr>
      <xdr:spPr>
        <a:xfrm flipV="1">
          <a:off x="19202400" y="6176198"/>
          <a:ext cx="749300" cy="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26955</xdr:rowOff>
    </xdr:from>
    <xdr:to>
      <xdr:col>107</xdr:col>
      <xdr:colOff>101600</xdr:colOff>
      <xdr:row>37</xdr:row>
      <xdr:rowOff>128555</xdr:rowOff>
    </xdr:to>
    <xdr:sp macro="" textlink="">
      <xdr:nvSpPr>
        <xdr:cNvPr id="586" name="楕円 585">
          <a:extLst>
            <a:ext uri="{FF2B5EF4-FFF2-40B4-BE49-F238E27FC236}">
              <a16:creationId xmlns:a16="http://schemas.microsoft.com/office/drawing/2014/main" id="{B65BAA37-AA9B-4712-AD60-C41591A624D9}"/>
            </a:ext>
          </a:extLst>
        </xdr:cNvPr>
        <xdr:cNvSpPr/>
      </xdr:nvSpPr>
      <xdr:spPr>
        <a:xfrm>
          <a:off x="18345150" y="61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74066</xdr:rowOff>
    </xdr:from>
    <xdr:to>
      <xdr:col>111</xdr:col>
      <xdr:colOff>177800</xdr:colOff>
      <xdr:row>37</xdr:row>
      <xdr:rowOff>77755</xdr:rowOff>
    </xdr:to>
    <xdr:cxnSp macro="">
      <xdr:nvCxnSpPr>
        <xdr:cNvPr id="587" name="直線コネクタ 586">
          <a:extLst>
            <a:ext uri="{FF2B5EF4-FFF2-40B4-BE49-F238E27FC236}">
              <a16:creationId xmlns:a16="http://schemas.microsoft.com/office/drawing/2014/main" id="{98C04080-BC00-49D1-AD5B-A4027E3F36F4}"/>
            </a:ext>
          </a:extLst>
        </xdr:cNvPr>
        <xdr:cNvCxnSpPr/>
      </xdr:nvCxnSpPr>
      <xdr:spPr>
        <a:xfrm flipV="1">
          <a:off x="18395950" y="6182766"/>
          <a:ext cx="80645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31389</xdr:rowOff>
    </xdr:from>
    <xdr:to>
      <xdr:col>102</xdr:col>
      <xdr:colOff>165100</xdr:colOff>
      <xdr:row>37</xdr:row>
      <xdr:rowOff>132989</xdr:rowOff>
    </xdr:to>
    <xdr:sp macro="" textlink="">
      <xdr:nvSpPr>
        <xdr:cNvPr id="588" name="楕円 587">
          <a:extLst>
            <a:ext uri="{FF2B5EF4-FFF2-40B4-BE49-F238E27FC236}">
              <a16:creationId xmlns:a16="http://schemas.microsoft.com/office/drawing/2014/main" id="{7C71B943-A2F5-4742-8804-9EE8DF844C30}"/>
            </a:ext>
          </a:extLst>
        </xdr:cNvPr>
        <xdr:cNvSpPr/>
      </xdr:nvSpPr>
      <xdr:spPr>
        <a:xfrm>
          <a:off x="17551400" y="614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77755</xdr:rowOff>
    </xdr:from>
    <xdr:to>
      <xdr:col>107</xdr:col>
      <xdr:colOff>50800</xdr:colOff>
      <xdr:row>37</xdr:row>
      <xdr:rowOff>82189</xdr:rowOff>
    </xdr:to>
    <xdr:cxnSp macro="">
      <xdr:nvCxnSpPr>
        <xdr:cNvPr id="589" name="直線コネクタ 588">
          <a:extLst>
            <a:ext uri="{FF2B5EF4-FFF2-40B4-BE49-F238E27FC236}">
              <a16:creationId xmlns:a16="http://schemas.microsoft.com/office/drawing/2014/main" id="{F3C7763B-F2F9-4E57-A4A3-33D81DE5F37C}"/>
            </a:ext>
          </a:extLst>
        </xdr:cNvPr>
        <xdr:cNvCxnSpPr/>
      </xdr:nvCxnSpPr>
      <xdr:spPr>
        <a:xfrm flipV="1">
          <a:off x="17602200" y="6186455"/>
          <a:ext cx="79375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37432</xdr:rowOff>
    </xdr:from>
    <xdr:to>
      <xdr:col>98</xdr:col>
      <xdr:colOff>38100</xdr:colOff>
      <xdr:row>37</xdr:row>
      <xdr:rowOff>139032</xdr:rowOff>
    </xdr:to>
    <xdr:sp macro="" textlink="">
      <xdr:nvSpPr>
        <xdr:cNvPr id="590" name="楕円 589">
          <a:extLst>
            <a:ext uri="{FF2B5EF4-FFF2-40B4-BE49-F238E27FC236}">
              <a16:creationId xmlns:a16="http://schemas.microsoft.com/office/drawing/2014/main" id="{0442D817-4CCE-433A-802D-24884AAEA8F9}"/>
            </a:ext>
          </a:extLst>
        </xdr:cNvPr>
        <xdr:cNvSpPr/>
      </xdr:nvSpPr>
      <xdr:spPr>
        <a:xfrm>
          <a:off x="16757650" y="61461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82189</xdr:rowOff>
    </xdr:from>
    <xdr:to>
      <xdr:col>102</xdr:col>
      <xdr:colOff>114300</xdr:colOff>
      <xdr:row>37</xdr:row>
      <xdr:rowOff>88232</xdr:rowOff>
    </xdr:to>
    <xdr:cxnSp macro="">
      <xdr:nvCxnSpPr>
        <xdr:cNvPr id="591" name="直線コネクタ 590">
          <a:extLst>
            <a:ext uri="{FF2B5EF4-FFF2-40B4-BE49-F238E27FC236}">
              <a16:creationId xmlns:a16="http://schemas.microsoft.com/office/drawing/2014/main" id="{9EB5D110-CFC7-4AC8-B8B2-5CCC0641F199}"/>
            </a:ext>
          </a:extLst>
        </xdr:cNvPr>
        <xdr:cNvCxnSpPr/>
      </xdr:nvCxnSpPr>
      <xdr:spPr>
        <a:xfrm flipV="1">
          <a:off x="16802100" y="6190889"/>
          <a:ext cx="8001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9CFFA2DE-3237-4785-AA28-8F0A6D8ACBC4}"/>
            </a:ext>
          </a:extLst>
        </xdr:cNvPr>
        <xdr:cNvSpPr txBox="1"/>
      </xdr:nvSpPr>
      <xdr:spPr>
        <a:xfrm>
          <a:off x="18947911" y="645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BD4A6685-420A-44AF-860C-763DCA29DE84}"/>
            </a:ext>
          </a:extLst>
        </xdr:cNvPr>
        <xdr:cNvSpPr txBox="1"/>
      </xdr:nvSpPr>
      <xdr:spPr>
        <a:xfrm>
          <a:off x="18166861" y="647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245B1BDA-1BBC-4806-80A1-532C141E15F1}"/>
            </a:ext>
          </a:extLst>
        </xdr:cNvPr>
        <xdr:cNvSpPr txBox="1"/>
      </xdr:nvSpPr>
      <xdr:spPr>
        <a:xfrm>
          <a:off x="17354061" y="648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218AB8AC-F1E2-44D0-A897-9E61EF8BBC34}"/>
            </a:ext>
          </a:extLst>
        </xdr:cNvPr>
        <xdr:cNvSpPr txBox="1"/>
      </xdr:nvSpPr>
      <xdr:spPr>
        <a:xfrm>
          <a:off x="16560311" y="65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141393</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9018693C-DEEB-4CC9-A778-0B37BC235D44}"/>
            </a:ext>
          </a:extLst>
        </xdr:cNvPr>
        <xdr:cNvSpPr txBox="1"/>
      </xdr:nvSpPr>
      <xdr:spPr>
        <a:xfrm>
          <a:off x="18915595" y="59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145082</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2A168CEC-0124-49B8-A0D5-B3AF1A085EB6}"/>
            </a:ext>
          </a:extLst>
        </xdr:cNvPr>
        <xdr:cNvSpPr txBox="1"/>
      </xdr:nvSpPr>
      <xdr:spPr>
        <a:xfrm>
          <a:off x="18134545" y="592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149516</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D34213A0-7693-41EE-8CBF-31B4B0444577}"/>
            </a:ext>
          </a:extLst>
        </xdr:cNvPr>
        <xdr:cNvSpPr txBox="1"/>
      </xdr:nvSpPr>
      <xdr:spPr>
        <a:xfrm>
          <a:off x="17321745" y="592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155559</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610A9E13-2208-41C5-A3B9-AB8EC0E20D1E}"/>
            </a:ext>
          </a:extLst>
        </xdr:cNvPr>
        <xdr:cNvSpPr txBox="1"/>
      </xdr:nvSpPr>
      <xdr:spPr>
        <a:xfrm>
          <a:off x="16527995" y="593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A3F48C74-AB4D-4147-BF10-479E798A3E8E}"/>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1C0BECDF-7235-4C5C-BDBB-066D83C75AD9}"/>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24E396F0-EAE5-4EEA-9C16-6028430B302F}"/>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D76B7C9-B5B4-4927-8875-56B95C453570}"/>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E48ADB6F-5878-456F-BB32-32F7C635BB1C}"/>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5589DA8D-9889-400D-9CF0-EA528B9F82AD}"/>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EF6D98F3-4DCD-4780-9388-4D1AA6FAA94B}"/>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227F7F23-E090-468E-9185-C78B7A340965}"/>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8FAECE9A-6E02-46B1-8137-974C3114C1B9}"/>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579C38B5-8C4A-416A-8193-33254435C2F4}"/>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EEFEE42E-DA27-416D-8E16-8E12600AFE03}"/>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D0549D88-3811-473D-B2D0-10E488A21508}"/>
            </a:ext>
          </a:extLst>
        </xdr:cNvPr>
        <xdr:cNvCxnSpPr/>
      </xdr:nvCxnSpPr>
      <xdr:spPr>
        <a:xfrm>
          <a:off x="11207750" y="10566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16C04EFC-897A-4C16-AE32-6249B1A39655}"/>
            </a:ext>
          </a:extLst>
        </xdr:cNvPr>
        <xdr:cNvSpPr txBox="1"/>
      </xdr:nvSpPr>
      <xdr:spPr>
        <a:xfrm>
          <a:off x="1084279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26D63770-79A7-47D2-B28F-94137A87D781}"/>
            </a:ext>
          </a:extLst>
        </xdr:cNvPr>
        <xdr:cNvCxnSpPr/>
      </xdr:nvCxnSpPr>
      <xdr:spPr>
        <a:xfrm>
          <a:off x="11207750" y="1012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C363FC0A-7E54-41F4-9911-D92997EF0327}"/>
            </a:ext>
          </a:extLst>
        </xdr:cNvPr>
        <xdr:cNvSpPr txBox="1"/>
      </xdr:nvSpPr>
      <xdr:spPr>
        <a:xfrm>
          <a:off x="108427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F4EDEE0A-B71E-49AF-A319-7279EE2DA1B9}"/>
            </a:ext>
          </a:extLst>
        </xdr:cNvPr>
        <xdr:cNvCxnSpPr/>
      </xdr:nvCxnSpPr>
      <xdr:spPr>
        <a:xfrm>
          <a:off x="11207750" y="969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C9E4609E-D5CB-4AF8-BF50-4877AAEEDDBC}"/>
            </a:ext>
          </a:extLst>
        </xdr:cNvPr>
        <xdr:cNvSpPr txBox="1"/>
      </xdr:nvSpPr>
      <xdr:spPr>
        <a:xfrm>
          <a:off x="108427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6989E74D-E878-4CFD-A09D-8BCF2357CF3C}"/>
            </a:ext>
          </a:extLst>
        </xdr:cNvPr>
        <xdr:cNvCxnSpPr/>
      </xdr:nvCxnSpPr>
      <xdr:spPr>
        <a:xfrm>
          <a:off x="11207750" y="924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F05DA15D-4879-4A48-9CD2-D61339066D62}"/>
            </a:ext>
          </a:extLst>
        </xdr:cNvPr>
        <xdr:cNvSpPr txBox="1"/>
      </xdr:nvSpPr>
      <xdr:spPr>
        <a:xfrm>
          <a:off x="108427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30CC7207-B790-4FE6-8ED0-484EDB0ED4BF}"/>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79E6F801-3A71-4B8F-8415-829F959CE987}"/>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35076086-F64B-42E4-A9DB-31E6E805A5C8}"/>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CD4ED26A-4C3E-4B76-8941-4B8E4D7F5E80}"/>
            </a:ext>
          </a:extLst>
        </xdr:cNvPr>
        <xdr:cNvCxnSpPr/>
      </xdr:nvCxnSpPr>
      <xdr:spPr>
        <a:xfrm flipV="1">
          <a:off x="14699614" y="911479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B7F18D71-5285-45B1-B8A8-51FEDAD78D23}"/>
            </a:ext>
          </a:extLst>
        </xdr:cNvPr>
        <xdr:cNvSpPr txBox="1"/>
      </xdr:nvSpPr>
      <xdr:spPr>
        <a:xfrm>
          <a:off x="14738350"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B6B0C182-A8B7-4BE5-AE7A-F04B16FEE656}"/>
            </a:ext>
          </a:extLst>
        </xdr:cNvPr>
        <xdr:cNvCxnSpPr/>
      </xdr:nvCxnSpPr>
      <xdr:spPr>
        <a:xfrm>
          <a:off x="14611350" y="10384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D76716B0-3E50-4979-A64A-34466A553E21}"/>
            </a:ext>
          </a:extLst>
        </xdr:cNvPr>
        <xdr:cNvSpPr txBox="1"/>
      </xdr:nvSpPr>
      <xdr:spPr>
        <a:xfrm>
          <a:off x="14738350" y="890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A2825F6C-F740-46D1-904C-83DCD6BE38FF}"/>
            </a:ext>
          </a:extLst>
        </xdr:cNvPr>
        <xdr:cNvCxnSpPr/>
      </xdr:nvCxnSpPr>
      <xdr:spPr>
        <a:xfrm>
          <a:off x="14611350" y="9114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5826441D-9E3E-4330-8380-0D8ED1E1B80E}"/>
            </a:ext>
          </a:extLst>
        </xdr:cNvPr>
        <xdr:cNvSpPr txBox="1"/>
      </xdr:nvSpPr>
      <xdr:spPr>
        <a:xfrm>
          <a:off x="14738350" y="9634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1CBF5F46-1B56-4477-914E-4AF8E88AFC44}"/>
            </a:ext>
          </a:extLst>
        </xdr:cNvPr>
        <xdr:cNvSpPr/>
      </xdr:nvSpPr>
      <xdr:spPr>
        <a:xfrm>
          <a:off x="14649450" y="97769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434F93C8-40BA-4D1A-B5C8-853D6D24414D}"/>
            </a:ext>
          </a:extLst>
        </xdr:cNvPr>
        <xdr:cNvSpPr/>
      </xdr:nvSpPr>
      <xdr:spPr>
        <a:xfrm>
          <a:off x="13887450" y="9737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9069C17A-2DEF-48C0-B4FC-3F9337AAD998}"/>
            </a:ext>
          </a:extLst>
        </xdr:cNvPr>
        <xdr:cNvSpPr/>
      </xdr:nvSpPr>
      <xdr:spPr>
        <a:xfrm>
          <a:off x="13093700" y="9733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A8F73279-1DAB-4D4F-999A-6447C6BA5D79}"/>
            </a:ext>
          </a:extLst>
        </xdr:cNvPr>
        <xdr:cNvSpPr/>
      </xdr:nvSpPr>
      <xdr:spPr>
        <a:xfrm>
          <a:off x="12299950" y="96598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0B809F80-1A21-4A70-845A-13C36449E074}"/>
            </a:ext>
          </a:extLst>
        </xdr:cNvPr>
        <xdr:cNvSpPr/>
      </xdr:nvSpPr>
      <xdr:spPr>
        <a:xfrm>
          <a:off x="11487150" y="9659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851C2A82-B586-427F-A5D5-813AA4EE157F}"/>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170A912-92DD-45FB-8347-36EDD7FB733E}"/>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151F85C7-5B95-4F2D-BE85-5E6AC9D35753}"/>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D9634A5-F81D-4FFF-8C3C-165D69DD212C}"/>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33ED103-5CFE-495F-8EAA-14BD9AC92798}"/>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61214</xdr:rowOff>
    </xdr:from>
    <xdr:to>
      <xdr:col>85</xdr:col>
      <xdr:colOff>177800</xdr:colOff>
      <xdr:row>59</xdr:row>
      <xdr:rowOff>162814</xdr:rowOff>
    </xdr:to>
    <xdr:sp macro="" textlink="">
      <xdr:nvSpPr>
        <xdr:cNvPr id="638" name="楕円 637">
          <a:extLst>
            <a:ext uri="{FF2B5EF4-FFF2-40B4-BE49-F238E27FC236}">
              <a16:creationId xmlns:a16="http://schemas.microsoft.com/office/drawing/2014/main" id="{5E47CF07-885E-4AD5-A5A2-62CA2F4DC72E}"/>
            </a:ext>
          </a:extLst>
        </xdr:cNvPr>
        <xdr:cNvSpPr/>
      </xdr:nvSpPr>
      <xdr:spPr>
        <a:xfrm>
          <a:off x="14649450" y="98021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39641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7D08DF83-F520-40AD-BF67-C5CE5E6AEC6B}"/>
            </a:ext>
          </a:extLst>
        </xdr:cNvPr>
        <xdr:cNvSpPr txBox="1"/>
      </xdr:nvSpPr>
      <xdr:spPr>
        <a:xfrm>
          <a:off x="14738350"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640" name="楕円 639">
          <a:extLst>
            <a:ext uri="{FF2B5EF4-FFF2-40B4-BE49-F238E27FC236}">
              <a16:creationId xmlns:a16="http://schemas.microsoft.com/office/drawing/2014/main" id="{4A48628D-5DFA-42BC-A8FB-6210824D2492}"/>
            </a:ext>
          </a:extLst>
        </xdr:cNvPr>
        <xdr:cNvSpPr/>
      </xdr:nvSpPr>
      <xdr:spPr>
        <a:xfrm>
          <a:off x="13887450" y="9861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112014</xdr:rowOff>
    </xdr:from>
    <xdr:to>
      <xdr:col>85</xdr:col>
      <xdr:colOff>127000</xdr:colOff>
      <xdr:row>60</xdr:row>
      <xdr:rowOff>0</xdr:rowOff>
    </xdr:to>
    <xdr:cxnSp macro="">
      <xdr:nvCxnSpPr>
        <xdr:cNvPr id="641" name="直線コネクタ 640">
          <a:extLst>
            <a:ext uri="{FF2B5EF4-FFF2-40B4-BE49-F238E27FC236}">
              <a16:creationId xmlns:a16="http://schemas.microsoft.com/office/drawing/2014/main" id="{B0A6700F-CDA2-42EB-8D82-B3978D0FE0B0}"/>
            </a:ext>
          </a:extLst>
        </xdr:cNvPr>
        <xdr:cNvCxnSpPr/>
      </xdr:nvCxnSpPr>
      <xdr:spPr>
        <a:xfrm flipV="1">
          <a:off x="13938250" y="9852914"/>
          <a:ext cx="762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65786</xdr:rowOff>
    </xdr:from>
    <xdr:to>
      <xdr:col>76</xdr:col>
      <xdr:colOff>165100</xdr:colOff>
      <xdr:row>59</xdr:row>
      <xdr:rowOff>167386</xdr:rowOff>
    </xdr:to>
    <xdr:sp macro="" textlink="">
      <xdr:nvSpPr>
        <xdr:cNvPr id="642" name="楕円 641">
          <a:extLst>
            <a:ext uri="{FF2B5EF4-FFF2-40B4-BE49-F238E27FC236}">
              <a16:creationId xmlns:a16="http://schemas.microsoft.com/office/drawing/2014/main" id="{4BC17362-458E-4F0E-A3BA-43227637D861}"/>
            </a:ext>
          </a:extLst>
        </xdr:cNvPr>
        <xdr:cNvSpPr/>
      </xdr:nvSpPr>
      <xdr:spPr>
        <a:xfrm>
          <a:off x="130937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116586</xdr:rowOff>
    </xdr:from>
    <xdr:to>
      <xdr:col>81</xdr:col>
      <xdr:colOff>50800</xdr:colOff>
      <xdr:row>60</xdr:row>
      <xdr:rowOff>0</xdr:rowOff>
    </xdr:to>
    <xdr:cxnSp macro="">
      <xdr:nvCxnSpPr>
        <xdr:cNvPr id="643" name="直線コネクタ 642">
          <a:extLst>
            <a:ext uri="{FF2B5EF4-FFF2-40B4-BE49-F238E27FC236}">
              <a16:creationId xmlns:a16="http://schemas.microsoft.com/office/drawing/2014/main" id="{592911DC-E42E-47B0-B56A-ECB382CB5D9E}"/>
            </a:ext>
          </a:extLst>
        </xdr:cNvPr>
        <xdr:cNvCxnSpPr/>
      </xdr:nvCxnSpPr>
      <xdr:spPr>
        <a:xfrm>
          <a:off x="13144500" y="9857486"/>
          <a:ext cx="79375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33782</xdr:rowOff>
    </xdr:from>
    <xdr:to>
      <xdr:col>72</xdr:col>
      <xdr:colOff>38100</xdr:colOff>
      <xdr:row>59</xdr:row>
      <xdr:rowOff>135382</xdr:rowOff>
    </xdr:to>
    <xdr:sp macro="" textlink="">
      <xdr:nvSpPr>
        <xdr:cNvPr id="644" name="楕円 643">
          <a:extLst>
            <a:ext uri="{FF2B5EF4-FFF2-40B4-BE49-F238E27FC236}">
              <a16:creationId xmlns:a16="http://schemas.microsoft.com/office/drawing/2014/main" id="{49E95973-F744-437D-923E-2BA5221A29B2}"/>
            </a:ext>
          </a:extLst>
        </xdr:cNvPr>
        <xdr:cNvSpPr/>
      </xdr:nvSpPr>
      <xdr:spPr>
        <a:xfrm>
          <a:off x="12299950" y="97746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84582</xdr:rowOff>
    </xdr:from>
    <xdr:to>
      <xdr:col>76</xdr:col>
      <xdr:colOff>114300</xdr:colOff>
      <xdr:row>59</xdr:row>
      <xdr:rowOff>116586</xdr:rowOff>
    </xdr:to>
    <xdr:cxnSp macro="">
      <xdr:nvCxnSpPr>
        <xdr:cNvPr id="645" name="直線コネクタ 644">
          <a:extLst>
            <a:ext uri="{FF2B5EF4-FFF2-40B4-BE49-F238E27FC236}">
              <a16:creationId xmlns:a16="http://schemas.microsoft.com/office/drawing/2014/main" id="{E9241478-C061-48F6-911D-989D91BB97E8}"/>
            </a:ext>
          </a:extLst>
        </xdr:cNvPr>
        <xdr:cNvCxnSpPr/>
      </xdr:nvCxnSpPr>
      <xdr:spPr>
        <a:xfrm>
          <a:off x="12344400" y="9825482"/>
          <a:ext cx="8001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159512</xdr:rowOff>
    </xdr:from>
    <xdr:to>
      <xdr:col>67</xdr:col>
      <xdr:colOff>101600</xdr:colOff>
      <xdr:row>59</xdr:row>
      <xdr:rowOff>89662</xdr:rowOff>
    </xdr:to>
    <xdr:sp macro="" textlink="">
      <xdr:nvSpPr>
        <xdr:cNvPr id="646" name="楕円 645">
          <a:extLst>
            <a:ext uri="{FF2B5EF4-FFF2-40B4-BE49-F238E27FC236}">
              <a16:creationId xmlns:a16="http://schemas.microsoft.com/office/drawing/2014/main" id="{BB164F4B-3913-449B-8FA3-9214522C45BA}"/>
            </a:ext>
          </a:extLst>
        </xdr:cNvPr>
        <xdr:cNvSpPr/>
      </xdr:nvSpPr>
      <xdr:spPr>
        <a:xfrm>
          <a:off x="11487150" y="97353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38862</xdr:rowOff>
    </xdr:from>
    <xdr:to>
      <xdr:col>71</xdr:col>
      <xdr:colOff>177800</xdr:colOff>
      <xdr:row>59</xdr:row>
      <xdr:rowOff>84582</xdr:rowOff>
    </xdr:to>
    <xdr:cxnSp macro="">
      <xdr:nvCxnSpPr>
        <xdr:cNvPr id="647" name="直線コネクタ 646">
          <a:extLst>
            <a:ext uri="{FF2B5EF4-FFF2-40B4-BE49-F238E27FC236}">
              <a16:creationId xmlns:a16="http://schemas.microsoft.com/office/drawing/2014/main" id="{AD4C64BD-BCA7-483D-A466-28576088A1EB}"/>
            </a:ext>
          </a:extLst>
        </xdr:cNvPr>
        <xdr:cNvCxnSpPr/>
      </xdr:nvCxnSpPr>
      <xdr:spPr>
        <a:xfrm>
          <a:off x="11537950" y="9779762"/>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ACCD55AB-390A-4351-8299-76760F103BAB}"/>
            </a:ext>
          </a:extLst>
        </xdr:cNvPr>
        <xdr:cNvSpPr txBox="1"/>
      </xdr:nvSpPr>
      <xdr:spPr>
        <a:xfrm>
          <a:off x="13742044" y="951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BBC59872-DD78-4E76-B1E7-0721FC0BF792}"/>
            </a:ext>
          </a:extLst>
        </xdr:cNvPr>
        <xdr:cNvSpPr txBox="1"/>
      </xdr:nvSpPr>
      <xdr:spPr>
        <a:xfrm>
          <a:off x="12960994" y="951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9B6EB6DB-6C1E-4723-8A47-FE06FE5A573C}"/>
            </a:ext>
          </a:extLst>
        </xdr:cNvPr>
        <xdr:cNvSpPr txBox="1"/>
      </xdr:nvSpPr>
      <xdr:spPr>
        <a:xfrm>
          <a:off x="12167244" y="94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F9C55ECC-7C70-46E1-9CC0-B9EBABFAA8C1}"/>
            </a:ext>
          </a:extLst>
        </xdr:cNvPr>
        <xdr:cNvSpPr txBox="1"/>
      </xdr:nvSpPr>
      <xdr:spPr>
        <a:xfrm>
          <a:off x="11354444" y="94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AFB859BE-0470-4717-8D1A-820B1D62ACAE}"/>
            </a:ext>
          </a:extLst>
        </xdr:cNvPr>
        <xdr:cNvSpPr txBox="1"/>
      </xdr:nvSpPr>
      <xdr:spPr>
        <a:xfrm>
          <a:off x="137420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158513</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7C959433-3A41-4EFD-B14E-B7EE415F4B13}"/>
            </a:ext>
          </a:extLst>
        </xdr:cNvPr>
        <xdr:cNvSpPr txBox="1"/>
      </xdr:nvSpPr>
      <xdr:spPr>
        <a:xfrm>
          <a:off x="1296099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126509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58CAB0C4-81DE-44E4-AD67-5D7C598EC28C}"/>
            </a:ext>
          </a:extLst>
        </xdr:cNvPr>
        <xdr:cNvSpPr txBox="1"/>
      </xdr:nvSpPr>
      <xdr:spPr>
        <a:xfrm>
          <a:off x="12167244" y="98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80789</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72C1E574-A0B3-4A9F-B8A5-98D157CD19AD}"/>
            </a:ext>
          </a:extLst>
        </xdr:cNvPr>
        <xdr:cNvSpPr txBox="1"/>
      </xdr:nvSpPr>
      <xdr:spPr>
        <a:xfrm>
          <a:off x="113544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A4062BCC-30B8-4857-9DDD-EF71DF128F3B}"/>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85F6E07E-D15F-48F4-90CD-91059E51963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F7B1E175-00E0-47CA-9C79-7E335C3D6762}"/>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E3C7BD72-61B2-456E-AC3D-821538B8A551}"/>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CBD5E1A4-EE41-4813-BE27-4BDB29561B56}"/>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7A014A85-6F37-45B7-90F2-FCC2E1965413}"/>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10F792B5-BF47-47AD-9AA1-632F2780F180}"/>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297CC34-AF17-45D7-92B0-DE8B9D2A84B5}"/>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C91E8F2-98B1-4846-B00B-D7BC5101BFB5}"/>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CC7812EB-B94F-43AA-A723-3583ED50DA91}"/>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BD4F98DF-4A91-428A-BE08-08972CB56A24}"/>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13B6E648-62D5-4CBD-8072-7CCD1F07E56D}"/>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9FAFE9D3-0F88-4CA3-8A78-2D9113966195}"/>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4C793C17-8CA1-41CF-AF8C-DA4009BC85F6}"/>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71AA420D-1731-4963-B0C6-FAAD3ED273BB}"/>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562A8FE2-B5DC-415C-BCBC-CC14C4D20E26}"/>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48B3ED41-1D29-43C6-82ED-BA5756870A24}"/>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EDB419FF-5B22-4FF1-B2B0-6DFEC0502BD1}"/>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12B26C3-48E4-4250-BA89-5DE36CB93121}"/>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DDF8FF1A-0465-47C9-B933-2822F9C4EFE7}"/>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5012853A-6209-4DB1-91B2-518119109EA0}"/>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7F095B18-4EBD-4D5A-BA55-FF6B42B52BAD}"/>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48A0957E-AA51-410D-AAC2-7A3E716D2465}"/>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262BDB17-4E34-4CE7-9EB8-78D525A1411E}"/>
            </a:ext>
          </a:extLst>
        </xdr:cNvPr>
        <xdr:cNvCxnSpPr/>
      </xdr:nvCxnSpPr>
      <xdr:spPr>
        <a:xfrm flipV="1">
          <a:off x="19951064" y="928370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EFCA013E-8F94-4FD5-987B-98DD8C581C85}"/>
            </a:ext>
          </a:extLst>
        </xdr:cNvPr>
        <xdr:cNvSpPr txBox="1"/>
      </xdr:nvSpPr>
      <xdr:spPr>
        <a:xfrm>
          <a:off x="19989800"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161B77FB-B223-415E-A29B-58AA623B07D1}"/>
            </a:ext>
          </a:extLst>
        </xdr:cNvPr>
        <xdr:cNvCxnSpPr/>
      </xdr:nvCxnSpPr>
      <xdr:spPr>
        <a:xfrm>
          <a:off x="19881850" y="1062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3F164570-4C77-4698-A6F7-8CA6A9A7E105}"/>
            </a:ext>
          </a:extLst>
        </xdr:cNvPr>
        <xdr:cNvSpPr txBox="1"/>
      </xdr:nvSpPr>
      <xdr:spPr>
        <a:xfrm>
          <a:off x="19989800" y="907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C2274EA7-4BCF-4A76-8169-312F167FE6AE}"/>
            </a:ext>
          </a:extLst>
        </xdr:cNvPr>
        <xdr:cNvCxnSpPr/>
      </xdr:nvCxnSpPr>
      <xdr:spPr>
        <a:xfrm>
          <a:off x="19881850" y="928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E3EFE03B-9B70-4D21-95D1-5CE9F055386D}"/>
            </a:ext>
          </a:extLst>
        </xdr:cNvPr>
        <xdr:cNvSpPr txBox="1"/>
      </xdr:nvSpPr>
      <xdr:spPr>
        <a:xfrm>
          <a:off x="19989800" y="1025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77692599-45FF-4020-9B1E-7AAE06E39D26}"/>
            </a:ext>
          </a:extLst>
        </xdr:cNvPr>
        <xdr:cNvSpPr/>
      </xdr:nvSpPr>
      <xdr:spPr>
        <a:xfrm>
          <a:off x="19900900" y="1039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85AB8154-B263-42C8-9701-8ED3403485AD}"/>
            </a:ext>
          </a:extLst>
        </xdr:cNvPr>
        <xdr:cNvSpPr/>
      </xdr:nvSpPr>
      <xdr:spPr>
        <a:xfrm>
          <a:off x="19157950" y="10398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704C1D0F-E44B-4C55-9CB6-08094FF21C09}"/>
            </a:ext>
          </a:extLst>
        </xdr:cNvPr>
        <xdr:cNvSpPr/>
      </xdr:nvSpPr>
      <xdr:spPr>
        <a:xfrm>
          <a:off x="1834515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65AB2C6A-06BD-4296-9556-7F92121D5AE1}"/>
            </a:ext>
          </a:extLst>
        </xdr:cNvPr>
        <xdr:cNvSpPr/>
      </xdr:nvSpPr>
      <xdr:spPr>
        <a:xfrm>
          <a:off x="175514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E0BC1B33-B389-4ADD-ADD1-BEDCE791B9C2}"/>
            </a:ext>
          </a:extLst>
        </xdr:cNvPr>
        <xdr:cNvSpPr/>
      </xdr:nvSpPr>
      <xdr:spPr>
        <a:xfrm>
          <a:off x="16757650" y="1040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9099CEDD-D7C8-4714-9F8D-3AC5C785FE4F}"/>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5E89028B-8AD1-471B-AC2F-E1FC21AD7F9F}"/>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3DDE0415-0338-4A7D-9529-2B3961882342}"/>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2719054-D5DD-4886-A038-6B0392742FA1}"/>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94925DE-E8D3-43BC-B5D6-DE864AEE61D2}"/>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95" name="楕円 694">
          <a:extLst>
            <a:ext uri="{FF2B5EF4-FFF2-40B4-BE49-F238E27FC236}">
              <a16:creationId xmlns:a16="http://schemas.microsoft.com/office/drawing/2014/main" id="{870D1CC2-B98C-4195-AB05-63AF940FD72B}"/>
            </a:ext>
          </a:extLst>
        </xdr:cNvPr>
        <xdr:cNvSpPr/>
      </xdr:nvSpPr>
      <xdr:spPr>
        <a:xfrm>
          <a:off x="19900900" y="10468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DDC46E7C-3D5D-48B4-BF31-83FEEADC5B73}"/>
            </a:ext>
          </a:extLst>
        </xdr:cNvPr>
        <xdr:cNvSpPr txBox="1"/>
      </xdr:nvSpPr>
      <xdr:spPr>
        <a:xfrm>
          <a:off x="19989800"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697" name="楕円 696">
          <a:extLst>
            <a:ext uri="{FF2B5EF4-FFF2-40B4-BE49-F238E27FC236}">
              <a16:creationId xmlns:a16="http://schemas.microsoft.com/office/drawing/2014/main" id="{DCAB94FD-0B02-46C3-BADA-52BDBBFD41AB}"/>
            </a:ext>
          </a:extLst>
        </xdr:cNvPr>
        <xdr:cNvSpPr/>
      </xdr:nvSpPr>
      <xdr:spPr>
        <a:xfrm>
          <a:off x="19157950" y="10476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125730</xdr:rowOff>
    </xdr:to>
    <xdr:cxnSp macro="">
      <xdr:nvCxnSpPr>
        <xdr:cNvPr id="698" name="直線コネクタ 697">
          <a:extLst>
            <a:ext uri="{FF2B5EF4-FFF2-40B4-BE49-F238E27FC236}">
              <a16:creationId xmlns:a16="http://schemas.microsoft.com/office/drawing/2014/main" id="{64003967-C102-468A-84A9-8CD00F2B950D}"/>
            </a:ext>
          </a:extLst>
        </xdr:cNvPr>
        <xdr:cNvCxnSpPr/>
      </xdr:nvCxnSpPr>
      <xdr:spPr>
        <a:xfrm flipV="1">
          <a:off x="19202400" y="1051941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99" name="楕円 698">
          <a:extLst>
            <a:ext uri="{FF2B5EF4-FFF2-40B4-BE49-F238E27FC236}">
              <a16:creationId xmlns:a16="http://schemas.microsoft.com/office/drawing/2014/main" id="{C0A40799-51ED-47D8-AC14-A07DE93940CD}"/>
            </a:ext>
          </a:extLst>
        </xdr:cNvPr>
        <xdr:cNvSpPr/>
      </xdr:nvSpPr>
      <xdr:spPr>
        <a:xfrm>
          <a:off x="18345150" y="10476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00" name="直線コネクタ 699">
          <a:extLst>
            <a:ext uri="{FF2B5EF4-FFF2-40B4-BE49-F238E27FC236}">
              <a16:creationId xmlns:a16="http://schemas.microsoft.com/office/drawing/2014/main" id="{FBF67058-3BBE-471F-93DE-22CB354467D5}"/>
            </a:ext>
          </a:extLst>
        </xdr:cNvPr>
        <xdr:cNvCxnSpPr/>
      </xdr:nvCxnSpPr>
      <xdr:spPr>
        <a:xfrm>
          <a:off x="18395950" y="105270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01" name="楕円 700">
          <a:extLst>
            <a:ext uri="{FF2B5EF4-FFF2-40B4-BE49-F238E27FC236}">
              <a16:creationId xmlns:a16="http://schemas.microsoft.com/office/drawing/2014/main" id="{7207B586-BCA3-413D-A916-924DE37AAF0E}"/>
            </a:ext>
          </a:extLst>
        </xdr:cNvPr>
        <xdr:cNvSpPr/>
      </xdr:nvSpPr>
      <xdr:spPr>
        <a:xfrm>
          <a:off x="17551400" y="10476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02" name="直線コネクタ 701">
          <a:extLst>
            <a:ext uri="{FF2B5EF4-FFF2-40B4-BE49-F238E27FC236}">
              <a16:creationId xmlns:a16="http://schemas.microsoft.com/office/drawing/2014/main" id="{422C47E5-8AA2-418B-B37A-5D835F068DB2}"/>
            </a:ext>
          </a:extLst>
        </xdr:cNvPr>
        <xdr:cNvCxnSpPr/>
      </xdr:nvCxnSpPr>
      <xdr:spPr>
        <a:xfrm>
          <a:off x="17602200" y="105270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3" name="楕円 702">
          <a:extLst>
            <a:ext uri="{FF2B5EF4-FFF2-40B4-BE49-F238E27FC236}">
              <a16:creationId xmlns:a16="http://schemas.microsoft.com/office/drawing/2014/main" id="{FC8E9877-DD44-407A-B118-78E8FF0FA4F9}"/>
            </a:ext>
          </a:extLst>
        </xdr:cNvPr>
        <xdr:cNvSpPr/>
      </xdr:nvSpPr>
      <xdr:spPr>
        <a:xfrm>
          <a:off x="16757650" y="10476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04" name="直線コネクタ 703">
          <a:extLst>
            <a:ext uri="{FF2B5EF4-FFF2-40B4-BE49-F238E27FC236}">
              <a16:creationId xmlns:a16="http://schemas.microsoft.com/office/drawing/2014/main" id="{64516936-155F-473B-AEDF-83375B6A56F0}"/>
            </a:ext>
          </a:extLst>
        </xdr:cNvPr>
        <xdr:cNvCxnSpPr/>
      </xdr:nvCxnSpPr>
      <xdr:spPr>
        <a:xfrm>
          <a:off x="16802100" y="105270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54444E1A-8178-4499-AFE6-E3B9F2626D45}"/>
            </a:ext>
          </a:extLst>
        </xdr:cNvPr>
        <xdr:cNvSpPr txBox="1"/>
      </xdr:nvSpPr>
      <xdr:spPr>
        <a:xfrm>
          <a:off x="18980227" y="10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93E273A2-87FD-4FC2-89F8-3B144C4BE7C1}"/>
            </a:ext>
          </a:extLst>
        </xdr:cNvPr>
        <xdr:cNvSpPr txBox="1"/>
      </xdr:nvSpPr>
      <xdr:spPr>
        <a:xfrm>
          <a:off x="18180127" y="101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161E8B68-FD43-4B1F-9CDD-294CFFA75FF8}"/>
            </a:ext>
          </a:extLst>
        </xdr:cNvPr>
        <xdr:cNvSpPr txBox="1"/>
      </xdr:nvSpPr>
      <xdr:spPr>
        <a:xfrm>
          <a:off x="17386377" y="101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BA27466F-26A6-4D29-8072-755EB0602938}"/>
            </a:ext>
          </a:extLst>
        </xdr:cNvPr>
        <xdr:cNvSpPr txBox="1"/>
      </xdr:nvSpPr>
      <xdr:spPr>
        <a:xfrm>
          <a:off x="1659262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09" name="n_1mainValue【保健センター・保健所】&#10;一人当たり面積">
          <a:extLst>
            <a:ext uri="{FF2B5EF4-FFF2-40B4-BE49-F238E27FC236}">
              <a16:creationId xmlns:a16="http://schemas.microsoft.com/office/drawing/2014/main" id="{B67A77E0-3D8C-4DCA-BED3-84CF45D35D4A}"/>
            </a:ext>
          </a:extLst>
        </xdr:cNvPr>
        <xdr:cNvSpPr txBox="1"/>
      </xdr:nvSpPr>
      <xdr:spPr>
        <a:xfrm>
          <a:off x="189802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0" name="n_2mainValue【保健センター・保健所】&#10;一人当たり面積">
          <a:extLst>
            <a:ext uri="{FF2B5EF4-FFF2-40B4-BE49-F238E27FC236}">
              <a16:creationId xmlns:a16="http://schemas.microsoft.com/office/drawing/2014/main" id="{3613029C-F529-4797-8122-9D459BD1A8F0}"/>
            </a:ext>
          </a:extLst>
        </xdr:cNvPr>
        <xdr:cNvSpPr txBox="1"/>
      </xdr:nvSpPr>
      <xdr:spPr>
        <a:xfrm>
          <a:off x="181801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11" name="n_3mainValue【保健センター・保健所】&#10;一人当たり面積">
          <a:extLst>
            <a:ext uri="{FF2B5EF4-FFF2-40B4-BE49-F238E27FC236}">
              <a16:creationId xmlns:a16="http://schemas.microsoft.com/office/drawing/2014/main" id="{76D0F986-66B4-4062-AF12-8124F7BF91B2}"/>
            </a:ext>
          </a:extLst>
        </xdr:cNvPr>
        <xdr:cNvSpPr txBox="1"/>
      </xdr:nvSpPr>
      <xdr:spPr>
        <a:xfrm>
          <a:off x="1738637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2" name="n_4mainValue【保健センター・保健所】&#10;一人当たり面積">
          <a:extLst>
            <a:ext uri="{FF2B5EF4-FFF2-40B4-BE49-F238E27FC236}">
              <a16:creationId xmlns:a16="http://schemas.microsoft.com/office/drawing/2014/main" id="{0E2C0CC2-B4AB-4EFF-B82A-87ABC0F8EFF3}"/>
            </a:ext>
          </a:extLst>
        </xdr:cNvPr>
        <xdr:cNvSpPr txBox="1"/>
      </xdr:nvSpPr>
      <xdr:spPr>
        <a:xfrm>
          <a:off x="165926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7BAA0F9C-E23B-4D7A-9976-D81BB12B407A}"/>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3B69071F-CC50-43BA-A82D-1FDE05AE4E06}"/>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F855B1FD-EC98-443C-8F1C-AC49778FF3EB}"/>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955483F1-8686-40A0-A8B4-4C68A2D5B307}"/>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361BE784-8E38-40E3-AB23-5B93E810B4E4}"/>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72D8AE02-71A0-4CC9-8047-D849DC8FCC43}"/>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1543A2B5-3594-4886-9072-899D1A87A376}"/>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F0025F9C-E119-4046-9EE3-B3A3BDB5ACF0}"/>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E29FF646-B97A-457E-B215-7F6CD5812F20}"/>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6FD388E-9151-4AF2-A3D9-CCBE3CCBBE2D}"/>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A85CDB8E-24F1-4D77-BE60-65F28DFC1CCC}"/>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8CD4C972-322D-4E40-B694-755B03CD85A3}"/>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BA340093-F810-4188-9107-7765EE01F0E9}"/>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D489619D-AD85-466F-ADC0-B63DB17FA2B1}"/>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8051DD89-CA3D-4A90-8E13-5A1C209EA6A3}"/>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C1004414-3AA3-4FEB-B2E1-22000A91C744}"/>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92FCF6FE-BEFD-4188-9663-65055E56D387}"/>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914DF210-05BB-4F59-A201-56C102D752B3}"/>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2C3B09E0-F405-42C6-9325-E4FCB7CC2E03}"/>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B8D4100D-6DC1-4055-BB3D-CA18366FF5BF}"/>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8CB7567D-A64C-4E23-AD20-DF4D909064DD}"/>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5CB15C8F-0DA6-4E46-A1AD-11484FCFEF01}"/>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ADC349D6-2A2C-4CEB-92FC-C055F699092A}"/>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3FC94920-4149-4A4D-A3EC-55A39AD210C2}"/>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1BD93CC4-D1A8-4202-AA6D-747BA3B96E7C}"/>
            </a:ext>
          </a:extLst>
        </xdr:cNvPr>
        <xdr:cNvCxnSpPr/>
      </xdr:nvCxnSpPr>
      <xdr:spPr>
        <a:xfrm flipV="1">
          <a:off x="14699614" y="13077189"/>
          <a:ext cx="0" cy="96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222A7A6A-F490-44AF-814E-C4EA9EBA7E00}"/>
            </a:ext>
          </a:extLst>
        </xdr:cNvPr>
        <xdr:cNvSpPr txBox="1"/>
      </xdr:nvSpPr>
      <xdr:spPr>
        <a:xfrm>
          <a:off x="14738350" y="1405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134B6ACC-97FF-4FB1-97F8-F38D22CAAB5B}"/>
            </a:ext>
          </a:extLst>
        </xdr:cNvPr>
        <xdr:cNvCxnSpPr/>
      </xdr:nvCxnSpPr>
      <xdr:spPr>
        <a:xfrm>
          <a:off x="14611350" y="140468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7D5B1B96-F79C-4806-B8B5-79D0C74F3571}"/>
            </a:ext>
          </a:extLst>
        </xdr:cNvPr>
        <xdr:cNvSpPr txBox="1"/>
      </xdr:nvSpPr>
      <xdr:spPr>
        <a:xfrm>
          <a:off x="14738350" y="1286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EC4E89E4-62A7-45FE-A4D2-09032E477B01}"/>
            </a:ext>
          </a:extLst>
        </xdr:cNvPr>
        <xdr:cNvCxnSpPr/>
      </xdr:nvCxnSpPr>
      <xdr:spPr>
        <a:xfrm>
          <a:off x="14611350" y="13077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A339514E-7065-4EF6-AE28-BD3577A6D42C}"/>
            </a:ext>
          </a:extLst>
        </xdr:cNvPr>
        <xdr:cNvSpPr txBox="1"/>
      </xdr:nvSpPr>
      <xdr:spPr>
        <a:xfrm>
          <a:off x="14738350" y="1349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5315451E-5BA1-4954-A778-BB5829941A1F}"/>
            </a:ext>
          </a:extLst>
        </xdr:cNvPr>
        <xdr:cNvSpPr/>
      </xdr:nvSpPr>
      <xdr:spPr>
        <a:xfrm>
          <a:off x="14649450" y="13512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F5A0C816-A92F-41F7-AF39-79DCB65DCAEB}"/>
            </a:ext>
          </a:extLst>
        </xdr:cNvPr>
        <xdr:cNvSpPr/>
      </xdr:nvSpPr>
      <xdr:spPr>
        <a:xfrm>
          <a:off x="13887450" y="13495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67BA2120-F4CA-457A-AFCB-B8919D692B7E}"/>
            </a:ext>
          </a:extLst>
        </xdr:cNvPr>
        <xdr:cNvSpPr/>
      </xdr:nvSpPr>
      <xdr:spPr>
        <a:xfrm>
          <a:off x="13093700" y="1348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B9487741-8D53-415B-A57E-A576608506A2}"/>
            </a:ext>
          </a:extLst>
        </xdr:cNvPr>
        <xdr:cNvSpPr/>
      </xdr:nvSpPr>
      <xdr:spPr>
        <a:xfrm>
          <a:off x="12299950" y="134594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488ACD9D-8F9E-4EA3-B64B-F48D29835CC9}"/>
            </a:ext>
          </a:extLst>
        </xdr:cNvPr>
        <xdr:cNvSpPr/>
      </xdr:nvSpPr>
      <xdr:spPr>
        <a:xfrm>
          <a:off x="1148715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BE41D07B-5CAD-423E-BF31-84ED36797621}"/>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7EA59E-3C21-4337-ACFB-633857D470C9}"/>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FAC916E1-585A-499E-B514-CDF567E1F810}"/>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1952A591-B5DC-40AB-9D3A-48C72BE69E3B}"/>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21D2BFB-DD56-423B-8C15-BEF004D4D0CF}"/>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753" name="楕円 752">
          <a:extLst>
            <a:ext uri="{FF2B5EF4-FFF2-40B4-BE49-F238E27FC236}">
              <a16:creationId xmlns:a16="http://schemas.microsoft.com/office/drawing/2014/main" id="{0A331C7D-542D-41BF-817A-C31B162661F4}"/>
            </a:ext>
          </a:extLst>
        </xdr:cNvPr>
        <xdr:cNvSpPr/>
      </xdr:nvSpPr>
      <xdr:spPr>
        <a:xfrm>
          <a:off x="14649450" y="134594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CCAB3790-6DFA-4C1A-A3C0-5FAC0D477F2A}"/>
            </a:ext>
          </a:extLst>
        </xdr:cNvPr>
        <xdr:cNvSpPr txBox="1"/>
      </xdr:nvSpPr>
      <xdr:spPr>
        <a:xfrm>
          <a:off x="14738350" y="1331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53975</xdr:rowOff>
    </xdr:from>
    <xdr:to>
      <xdr:col>81</xdr:col>
      <xdr:colOff>101600</xdr:colOff>
      <xdr:row>81</xdr:row>
      <xdr:rowOff>155575</xdr:rowOff>
    </xdr:to>
    <xdr:sp macro="" textlink="">
      <xdr:nvSpPr>
        <xdr:cNvPr id="755" name="楕円 754">
          <a:extLst>
            <a:ext uri="{FF2B5EF4-FFF2-40B4-BE49-F238E27FC236}">
              <a16:creationId xmlns:a16="http://schemas.microsoft.com/office/drawing/2014/main" id="{7BAD393A-B518-4248-B228-35879A5A1756}"/>
            </a:ext>
          </a:extLst>
        </xdr:cNvPr>
        <xdr:cNvSpPr/>
      </xdr:nvSpPr>
      <xdr:spPr>
        <a:xfrm>
          <a:off x="1388745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104775</xdr:rowOff>
    </xdr:from>
    <xdr:to>
      <xdr:col>85</xdr:col>
      <xdr:colOff>127000</xdr:colOff>
      <xdr:row>81</xdr:row>
      <xdr:rowOff>137161</xdr:rowOff>
    </xdr:to>
    <xdr:cxnSp macro="">
      <xdr:nvCxnSpPr>
        <xdr:cNvPr id="756" name="直線コネクタ 755">
          <a:extLst>
            <a:ext uri="{FF2B5EF4-FFF2-40B4-BE49-F238E27FC236}">
              <a16:creationId xmlns:a16="http://schemas.microsoft.com/office/drawing/2014/main" id="{AF6FDFD2-41B7-4F21-A0E9-0563F895B2D4}"/>
            </a:ext>
          </a:extLst>
        </xdr:cNvPr>
        <xdr:cNvCxnSpPr/>
      </xdr:nvCxnSpPr>
      <xdr:spPr>
        <a:xfrm>
          <a:off x="13938250" y="13477875"/>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xdr:rowOff>
    </xdr:from>
    <xdr:to>
      <xdr:col>76</xdr:col>
      <xdr:colOff>165100</xdr:colOff>
      <xdr:row>81</xdr:row>
      <xdr:rowOff>117475</xdr:rowOff>
    </xdr:to>
    <xdr:sp macro="" textlink="">
      <xdr:nvSpPr>
        <xdr:cNvPr id="757" name="楕円 756">
          <a:extLst>
            <a:ext uri="{FF2B5EF4-FFF2-40B4-BE49-F238E27FC236}">
              <a16:creationId xmlns:a16="http://schemas.microsoft.com/office/drawing/2014/main" id="{26C072BC-84B5-4CB8-88D6-792B3D15383F}"/>
            </a:ext>
          </a:extLst>
        </xdr:cNvPr>
        <xdr:cNvSpPr/>
      </xdr:nvSpPr>
      <xdr:spPr>
        <a:xfrm>
          <a:off x="130937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66675</xdr:rowOff>
    </xdr:from>
    <xdr:to>
      <xdr:col>81</xdr:col>
      <xdr:colOff>50800</xdr:colOff>
      <xdr:row>81</xdr:row>
      <xdr:rowOff>104775</xdr:rowOff>
    </xdr:to>
    <xdr:cxnSp macro="">
      <xdr:nvCxnSpPr>
        <xdr:cNvPr id="758" name="直線コネクタ 757">
          <a:extLst>
            <a:ext uri="{FF2B5EF4-FFF2-40B4-BE49-F238E27FC236}">
              <a16:creationId xmlns:a16="http://schemas.microsoft.com/office/drawing/2014/main" id="{C6209E99-0EBA-43BC-8F06-B4994F2FA962}"/>
            </a:ext>
          </a:extLst>
        </xdr:cNvPr>
        <xdr:cNvCxnSpPr/>
      </xdr:nvCxnSpPr>
      <xdr:spPr>
        <a:xfrm>
          <a:off x="13144500" y="1343977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xdr:rowOff>
    </xdr:from>
    <xdr:to>
      <xdr:col>72</xdr:col>
      <xdr:colOff>38100</xdr:colOff>
      <xdr:row>81</xdr:row>
      <xdr:rowOff>109855</xdr:rowOff>
    </xdr:to>
    <xdr:sp macro="" textlink="">
      <xdr:nvSpPr>
        <xdr:cNvPr id="759" name="楕円 758">
          <a:extLst>
            <a:ext uri="{FF2B5EF4-FFF2-40B4-BE49-F238E27FC236}">
              <a16:creationId xmlns:a16="http://schemas.microsoft.com/office/drawing/2014/main" id="{C8923F57-B1A2-4727-87C3-DF309CB62ECC}"/>
            </a:ext>
          </a:extLst>
        </xdr:cNvPr>
        <xdr:cNvSpPr/>
      </xdr:nvSpPr>
      <xdr:spPr>
        <a:xfrm>
          <a:off x="12299950" y="13381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59055</xdr:rowOff>
    </xdr:from>
    <xdr:to>
      <xdr:col>76</xdr:col>
      <xdr:colOff>114300</xdr:colOff>
      <xdr:row>81</xdr:row>
      <xdr:rowOff>66675</xdr:rowOff>
    </xdr:to>
    <xdr:cxnSp macro="">
      <xdr:nvCxnSpPr>
        <xdr:cNvPr id="760" name="直線コネクタ 759">
          <a:extLst>
            <a:ext uri="{FF2B5EF4-FFF2-40B4-BE49-F238E27FC236}">
              <a16:creationId xmlns:a16="http://schemas.microsoft.com/office/drawing/2014/main" id="{1849E1D7-0F6D-474A-BBA0-847A3CDEF1A9}"/>
            </a:ext>
          </a:extLst>
        </xdr:cNvPr>
        <xdr:cNvCxnSpPr/>
      </xdr:nvCxnSpPr>
      <xdr:spPr>
        <a:xfrm>
          <a:off x="12344400" y="13432155"/>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158750</xdr:rowOff>
    </xdr:from>
    <xdr:to>
      <xdr:col>67</xdr:col>
      <xdr:colOff>101600</xdr:colOff>
      <xdr:row>81</xdr:row>
      <xdr:rowOff>88900</xdr:rowOff>
    </xdr:to>
    <xdr:sp macro="" textlink="">
      <xdr:nvSpPr>
        <xdr:cNvPr id="761" name="楕円 760">
          <a:extLst>
            <a:ext uri="{FF2B5EF4-FFF2-40B4-BE49-F238E27FC236}">
              <a16:creationId xmlns:a16="http://schemas.microsoft.com/office/drawing/2014/main" id="{D4FAD40B-6818-4830-9CB4-C6125D2FF044}"/>
            </a:ext>
          </a:extLst>
        </xdr:cNvPr>
        <xdr:cNvSpPr/>
      </xdr:nvSpPr>
      <xdr:spPr>
        <a:xfrm>
          <a:off x="11487150" y="13366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38100</xdr:rowOff>
    </xdr:from>
    <xdr:to>
      <xdr:col>71</xdr:col>
      <xdr:colOff>177800</xdr:colOff>
      <xdr:row>81</xdr:row>
      <xdr:rowOff>59055</xdr:rowOff>
    </xdr:to>
    <xdr:cxnSp macro="">
      <xdr:nvCxnSpPr>
        <xdr:cNvPr id="762" name="直線コネクタ 761">
          <a:extLst>
            <a:ext uri="{FF2B5EF4-FFF2-40B4-BE49-F238E27FC236}">
              <a16:creationId xmlns:a16="http://schemas.microsoft.com/office/drawing/2014/main" id="{3B6C76AE-0ED8-4B9C-B297-6159D490B43A}"/>
            </a:ext>
          </a:extLst>
        </xdr:cNvPr>
        <xdr:cNvCxnSpPr/>
      </xdr:nvCxnSpPr>
      <xdr:spPr>
        <a:xfrm>
          <a:off x="11537950" y="13411200"/>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645C282E-FA97-4286-99FF-8F7F25030271}"/>
            </a:ext>
          </a:extLst>
        </xdr:cNvPr>
        <xdr:cNvSpPr txBox="1"/>
      </xdr:nvSpPr>
      <xdr:spPr>
        <a:xfrm>
          <a:off x="13742044" y="1358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7553FDC1-67AA-4DBA-AD93-2B8AA5135338}"/>
            </a:ext>
          </a:extLst>
        </xdr:cNvPr>
        <xdr:cNvSpPr txBox="1"/>
      </xdr:nvSpPr>
      <xdr:spPr>
        <a:xfrm>
          <a:off x="12960994" y="1356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DC46CFE0-C65D-400F-8D2F-F32A7C9F003D}"/>
            </a:ext>
          </a:extLst>
        </xdr:cNvPr>
        <xdr:cNvSpPr txBox="1"/>
      </xdr:nvSpPr>
      <xdr:spPr>
        <a:xfrm>
          <a:off x="12167244" y="1354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C2EF583B-2FAF-47ED-9988-BB8B610ADFBB}"/>
            </a:ext>
          </a:extLst>
        </xdr:cNvPr>
        <xdr:cNvSpPr txBox="1"/>
      </xdr:nvSpPr>
      <xdr:spPr>
        <a:xfrm>
          <a:off x="11354444" y="1353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652</xdr:rowOff>
    </xdr:from>
    <xdr:ext cx="405111" cy="259045"/>
    <xdr:sp macro="" textlink="">
      <xdr:nvSpPr>
        <xdr:cNvPr id="767" name="n_1mainValue【消防施設】&#10;有形固定資産減価償却率">
          <a:extLst>
            <a:ext uri="{FF2B5EF4-FFF2-40B4-BE49-F238E27FC236}">
              <a16:creationId xmlns:a16="http://schemas.microsoft.com/office/drawing/2014/main" id="{2407FBB0-063B-4247-B6A4-9B880249E641}"/>
            </a:ext>
          </a:extLst>
        </xdr:cNvPr>
        <xdr:cNvSpPr txBox="1"/>
      </xdr:nvSpPr>
      <xdr:spPr>
        <a:xfrm>
          <a:off x="13742044" y="1320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134002</xdr:rowOff>
    </xdr:from>
    <xdr:ext cx="405111" cy="259045"/>
    <xdr:sp macro="" textlink="">
      <xdr:nvSpPr>
        <xdr:cNvPr id="768" name="n_2mainValue【消防施設】&#10;有形固定資産減価償却率">
          <a:extLst>
            <a:ext uri="{FF2B5EF4-FFF2-40B4-BE49-F238E27FC236}">
              <a16:creationId xmlns:a16="http://schemas.microsoft.com/office/drawing/2014/main" id="{E542F8BB-E998-4902-B455-9C8920F4E209}"/>
            </a:ext>
          </a:extLst>
        </xdr:cNvPr>
        <xdr:cNvSpPr txBox="1"/>
      </xdr:nvSpPr>
      <xdr:spPr>
        <a:xfrm>
          <a:off x="12960994" y="1317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126382</xdr:rowOff>
    </xdr:from>
    <xdr:ext cx="405111" cy="259045"/>
    <xdr:sp macro="" textlink="">
      <xdr:nvSpPr>
        <xdr:cNvPr id="769" name="n_3mainValue【消防施設】&#10;有形固定資産減価償却率">
          <a:extLst>
            <a:ext uri="{FF2B5EF4-FFF2-40B4-BE49-F238E27FC236}">
              <a16:creationId xmlns:a16="http://schemas.microsoft.com/office/drawing/2014/main" id="{9F1060EA-7FE0-4EF6-974A-8CA6616EC935}"/>
            </a:ext>
          </a:extLst>
        </xdr:cNvPr>
        <xdr:cNvSpPr txBox="1"/>
      </xdr:nvSpPr>
      <xdr:spPr>
        <a:xfrm>
          <a:off x="12167244" y="1316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105427</xdr:rowOff>
    </xdr:from>
    <xdr:ext cx="405111" cy="259045"/>
    <xdr:sp macro="" textlink="">
      <xdr:nvSpPr>
        <xdr:cNvPr id="770" name="n_4mainValue【消防施設】&#10;有形固定資産減価償却率">
          <a:extLst>
            <a:ext uri="{FF2B5EF4-FFF2-40B4-BE49-F238E27FC236}">
              <a16:creationId xmlns:a16="http://schemas.microsoft.com/office/drawing/2014/main" id="{28E36940-C4A3-4736-A082-6C11C3E16F71}"/>
            </a:ext>
          </a:extLst>
        </xdr:cNvPr>
        <xdr:cNvSpPr txBox="1"/>
      </xdr:nvSpPr>
      <xdr:spPr>
        <a:xfrm>
          <a:off x="11354444"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61609D4D-DD88-4DDF-AD2F-E12472A51FD4}"/>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3AEEB854-F995-49B1-8ADC-38E0879E473E}"/>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1DAAF767-25E8-4472-B23C-5BC22043FDE7}"/>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BECC1A99-02D2-4F2A-A75E-3E5264813F4D}"/>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638A3178-92EB-4179-B435-413E5D309C1B}"/>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BB935F93-C73A-4778-A073-65ABB29018D4}"/>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CD721F1B-3DB5-4755-9E07-3CCE21115D79}"/>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E1EB9E0E-D394-40AD-9378-EE0783050FB7}"/>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CB07BC0-74C4-434A-996B-108483D1FFBA}"/>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A430D4F1-CFE4-4563-BF88-EA6B55C2B720}"/>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1DFB7B48-98BC-4992-BAAB-46410B72BF8F}"/>
            </a:ext>
          </a:extLst>
        </xdr:cNvPr>
        <xdr:cNvCxnSpPr/>
      </xdr:nvCxnSpPr>
      <xdr:spPr>
        <a:xfrm>
          <a:off x="164592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39570428-A1A6-4E02-B9E1-13D92B76069C}"/>
            </a:ext>
          </a:extLst>
        </xdr:cNvPr>
        <xdr:cNvSpPr txBox="1"/>
      </xdr:nvSpPr>
      <xdr:spPr>
        <a:xfrm>
          <a:off x="160491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B79DB869-A4E5-4EF4-AAF9-91543B556C3B}"/>
            </a:ext>
          </a:extLst>
        </xdr:cNvPr>
        <xdr:cNvCxnSpPr/>
      </xdr:nvCxnSpPr>
      <xdr:spPr>
        <a:xfrm>
          <a:off x="164592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E4289E51-A863-4898-A5D1-22CF5C1D0C3A}"/>
            </a:ext>
          </a:extLst>
        </xdr:cNvPr>
        <xdr:cNvSpPr txBox="1"/>
      </xdr:nvSpPr>
      <xdr:spPr>
        <a:xfrm>
          <a:off x="1604917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F08E3DB5-02A4-481B-B3C6-9762BF93EB12}"/>
            </a:ext>
          </a:extLst>
        </xdr:cNvPr>
        <xdr:cNvCxnSpPr/>
      </xdr:nvCxnSpPr>
      <xdr:spPr>
        <a:xfrm>
          <a:off x="164592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D4C43FF0-0153-4FFE-9087-6A7B118760CF}"/>
            </a:ext>
          </a:extLst>
        </xdr:cNvPr>
        <xdr:cNvSpPr txBox="1"/>
      </xdr:nvSpPr>
      <xdr:spPr>
        <a:xfrm>
          <a:off x="1604917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A619AAB9-FA7A-4853-AC26-7F43BFFB73A8}"/>
            </a:ext>
          </a:extLst>
        </xdr:cNvPr>
        <xdr:cNvCxnSpPr/>
      </xdr:nvCxnSpPr>
      <xdr:spPr>
        <a:xfrm>
          <a:off x="164592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538E71DB-AA14-472E-B9D2-2D93F3D8AEFD}"/>
            </a:ext>
          </a:extLst>
        </xdr:cNvPr>
        <xdr:cNvSpPr txBox="1"/>
      </xdr:nvSpPr>
      <xdr:spPr>
        <a:xfrm>
          <a:off x="1604917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852EFAA0-2FB1-4085-BD9F-71A815190571}"/>
            </a:ext>
          </a:extLst>
        </xdr:cNvPr>
        <xdr:cNvCxnSpPr/>
      </xdr:nvCxnSpPr>
      <xdr:spPr>
        <a:xfrm>
          <a:off x="164592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3BB7A3F1-3239-45BA-BCE2-DB844B338DFE}"/>
            </a:ext>
          </a:extLst>
        </xdr:cNvPr>
        <xdr:cNvSpPr txBox="1"/>
      </xdr:nvSpPr>
      <xdr:spPr>
        <a:xfrm>
          <a:off x="1604917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A5D59101-93A6-43C6-AB97-7016A56B18FB}"/>
            </a:ext>
          </a:extLst>
        </xdr:cNvPr>
        <xdr:cNvCxnSpPr/>
      </xdr:nvCxnSpPr>
      <xdr:spPr>
        <a:xfrm>
          <a:off x="164592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9DC1373D-35EE-49E4-9052-5FD98CDCD0A5}"/>
            </a:ext>
          </a:extLst>
        </xdr:cNvPr>
        <xdr:cNvSpPr txBox="1"/>
      </xdr:nvSpPr>
      <xdr:spPr>
        <a:xfrm>
          <a:off x="1604917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36168BE4-4461-4B86-8FDD-362A6F539F15}"/>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BC1E0BB2-0566-4A5A-93A5-AAABFD3EE833}"/>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14FF8314-7FF4-4802-93C0-46D2A4C2ECD0}"/>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C65E1D13-129E-485C-BEFC-1CC02F06D768}"/>
            </a:ext>
          </a:extLst>
        </xdr:cNvPr>
        <xdr:cNvCxnSpPr/>
      </xdr:nvCxnSpPr>
      <xdr:spPr>
        <a:xfrm flipV="1">
          <a:off x="19951064" y="12981214"/>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B220FDE8-58A8-467D-AF09-AE8B072AAB16}"/>
            </a:ext>
          </a:extLst>
        </xdr:cNvPr>
        <xdr:cNvSpPr txBox="1"/>
      </xdr:nvSpPr>
      <xdr:spPr>
        <a:xfrm>
          <a:off x="19989800" y="142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D2F96D02-B098-4F12-B286-E2F4D86B5A86}"/>
            </a:ext>
          </a:extLst>
        </xdr:cNvPr>
        <xdr:cNvCxnSpPr/>
      </xdr:nvCxnSpPr>
      <xdr:spPr>
        <a:xfrm>
          <a:off x="19881850" y="14269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FF6A4AAA-DDD4-4A0A-9FF2-A41743EC697A}"/>
            </a:ext>
          </a:extLst>
        </xdr:cNvPr>
        <xdr:cNvSpPr txBox="1"/>
      </xdr:nvSpPr>
      <xdr:spPr>
        <a:xfrm>
          <a:off x="19989800" y="1276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5A265D7F-029D-4736-BA7E-06B64894EFD3}"/>
            </a:ext>
          </a:extLst>
        </xdr:cNvPr>
        <xdr:cNvCxnSpPr/>
      </xdr:nvCxnSpPr>
      <xdr:spPr>
        <a:xfrm>
          <a:off x="19881850" y="12981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99ACC0BD-6569-4CE3-AAE7-13BF8B02424C}"/>
            </a:ext>
          </a:extLst>
        </xdr:cNvPr>
        <xdr:cNvSpPr txBox="1"/>
      </xdr:nvSpPr>
      <xdr:spPr>
        <a:xfrm>
          <a:off x="19989800" y="13758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1E033A69-26FF-41CB-80AE-574C2FB77964}"/>
            </a:ext>
          </a:extLst>
        </xdr:cNvPr>
        <xdr:cNvSpPr/>
      </xdr:nvSpPr>
      <xdr:spPr>
        <a:xfrm>
          <a:off x="19900900" y="13780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A2243DAD-639B-4289-B4BE-099DDF2B19A4}"/>
            </a:ext>
          </a:extLst>
        </xdr:cNvPr>
        <xdr:cNvSpPr/>
      </xdr:nvSpPr>
      <xdr:spPr>
        <a:xfrm>
          <a:off x="19157950" y="137912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8A2C475D-68D6-4AFE-909C-839235679761}"/>
            </a:ext>
          </a:extLst>
        </xdr:cNvPr>
        <xdr:cNvSpPr/>
      </xdr:nvSpPr>
      <xdr:spPr>
        <a:xfrm>
          <a:off x="18345150" y="138021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4FFAA189-804F-49B5-BE6F-41F52813BA2C}"/>
            </a:ext>
          </a:extLst>
        </xdr:cNvPr>
        <xdr:cNvSpPr/>
      </xdr:nvSpPr>
      <xdr:spPr>
        <a:xfrm>
          <a:off x="17551400" y="138021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9D96AAC0-C4E7-4B2F-B9E9-668061F0A079}"/>
            </a:ext>
          </a:extLst>
        </xdr:cNvPr>
        <xdr:cNvSpPr/>
      </xdr:nvSpPr>
      <xdr:spPr>
        <a:xfrm>
          <a:off x="16757650" y="138021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E96222C2-4F84-4DB6-A4F3-C39F48BF926E}"/>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706551C5-FC6B-4183-816C-ABA92A570DE6}"/>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CB41A80-4C34-4346-BBF3-CEA275BFDA4F}"/>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884C8D8F-1F17-4902-8BE5-88F48CD8625B}"/>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637AF9B-73CC-402E-82AB-EC62C6EB8480}"/>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55336</xdr:rowOff>
    </xdr:from>
    <xdr:to>
      <xdr:col>116</xdr:col>
      <xdr:colOff>114300</xdr:colOff>
      <xdr:row>83</xdr:row>
      <xdr:rowOff>156936</xdr:rowOff>
    </xdr:to>
    <xdr:sp macro="" textlink="">
      <xdr:nvSpPr>
        <xdr:cNvPr id="812" name="楕円 811">
          <a:extLst>
            <a:ext uri="{FF2B5EF4-FFF2-40B4-BE49-F238E27FC236}">
              <a16:creationId xmlns:a16="http://schemas.microsoft.com/office/drawing/2014/main" id="{1FDF3BF5-6848-401E-89E5-160EB1047536}"/>
            </a:ext>
          </a:extLst>
        </xdr:cNvPr>
        <xdr:cNvSpPr/>
      </xdr:nvSpPr>
      <xdr:spPr>
        <a:xfrm>
          <a:off x="19900900" y="137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78213</xdr:rowOff>
    </xdr:from>
    <xdr:ext cx="469744" cy="259045"/>
    <xdr:sp macro="" textlink="">
      <xdr:nvSpPr>
        <xdr:cNvPr id="813" name="【消防施設】&#10;一人当たり面積該当値テキスト">
          <a:extLst>
            <a:ext uri="{FF2B5EF4-FFF2-40B4-BE49-F238E27FC236}">
              <a16:creationId xmlns:a16="http://schemas.microsoft.com/office/drawing/2014/main" id="{BD6C3D3E-F9A7-49D2-B685-19A47A7B9A7E}"/>
            </a:ext>
          </a:extLst>
        </xdr:cNvPr>
        <xdr:cNvSpPr txBox="1"/>
      </xdr:nvSpPr>
      <xdr:spPr>
        <a:xfrm>
          <a:off x="19989800" y="136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55336</xdr:rowOff>
    </xdr:from>
    <xdr:to>
      <xdr:col>112</xdr:col>
      <xdr:colOff>38100</xdr:colOff>
      <xdr:row>83</xdr:row>
      <xdr:rowOff>156936</xdr:rowOff>
    </xdr:to>
    <xdr:sp macro="" textlink="">
      <xdr:nvSpPr>
        <xdr:cNvPr id="814" name="楕円 813">
          <a:extLst>
            <a:ext uri="{FF2B5EF4-FFF2-40B4-BE49-F238E27FC236}">
              <a16:creationId xmlns:a16="http://schemas.microsoft.com/office/drawing/2014/main" id="{BC148D76-A6B7-43DC-96CB-42C4B1F0A263}"/>
            </a:ext>
          </a:extLst>
        </xdr:cNvPr>
        <xdr:cNvSpPr/>
      </xdr:nvSpPr>
      <xdr:spPr>
        <a:xfrm>
          <a:off x="19157950" y="137586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106136</xdr:rowOff>
    </xdr:from>
    <xdr:to>
      <xdr:col>116</xdr:col>
      <xdr:colOff>63500</xdr:colOff>
      <xdr:row>83</xdr:row>
      <xdr:rowOff>106136</xdr:rowOff>
    </xdr:to>
    <xdr:cxnSp macro="">
      <xdr:nvCxnSpPr>
        <xdr:cNvPr id="815" name="直線コネクタ 814">
          <a:extLst>
            <a:ext uri="{FF2B5EF4-FFF2-40B4-BE49-F238E27FC236}">
              <a16:creationId xmlns:a16="http://schemas.microsoft.com/office/drawing/2014/main" id="{D7252AEF-E6E7-43A0-9991-0C0D8B96F9E5}"/>
            </a:ext>
          </a:extLst>
        </xdr:cNvPr>
        <xdr:cNvCxnSpPr/>
      </xdr:nvCxnSpPr>
      <xdr:spPr>
        <a:xfrm>
          <a:off x="19202400" y="1380943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55336</xdr:rowOff>
    </xdr:from>
    <xdr:to>
      <xdr:col>107</xdr:col>
      <xdr:colOff>101600</xdr:colOff>
      <xdr:row>83</xdr:row>
      <xdr:rowOff>156936</xdr:rowOff>
    </xdr:to>
    <xdr:sp macro="" textlink="">
      <xdr:nvSpPr>
        <xdr:cNvPr id="816" name="楕円 815">
          <a:extLst>
            <a:ext uri="{FF2B5EF4-FFF2-40B4-BE49-F238E27FC236}">
              <a16:creationId xmlns:a16="http://schemas.microsoft.com/office/drawing/2014/main" id="{F68C97A6-BE61-4116-8B24-C85375054D04}"/>
            </a:ext>
          </a:extLst>
        </xdr:cNvPr>
        <xdr:cNvSpPr/>
      </xdr:nvSpPr>
      <xdr:spPr>
        <a:xfrm>
          <a:off x="18345150" y="137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106136</xdr:rowOff>
    </xdr:from>
    <xdr:to>
      <xdr:col>111</xdr:col>
      <xdr:colOff>177800</xdr:colOff>
      <xdr:row>83</xdr:row>
      <xdr:rowOff>106136</xdr:rowOff>
    </xdr:to>
    <xdr:cxnSp macro="">
      <xdr:nvCxnSpPr>
        <xdr:cNvPr id="817" name="直線コネクタ 816">
          <a:extLst>
            <a:ext uri="{FF2B5EF4-FFF2-40B4-BE49-F238E27FC236}">
              <a16:creationId xmlns:a16="http://schemas.microsoft.com/office/drawing/2014/main" id="{5F96CDEC-84B9-4FD4-A6AB-2C2F80F8AA0B}"/>
            </a:ext>
          </a:extLst>
        </xdr:cNvPr>
        <xdr:cNvCxnSpPr/>
      </xdr:nvCxnSpPr>
      <xdr:spPr>
        <a:xfrm>
          <a:off x="18395950" y="1380943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66221</xdr:rowOff>
    </xdr:from>
    <xdr:to>
      <xdr:col>102</xdr:col>
      <xdr:colOff>165100</xdr:colOff>
      <xdr:row>83</xdr:row>
      <xdr:rowOff>167821</xdr:rowOff>
    </xdr:to>
    <xdr:sp macro="" textlink="">
      <xdr:nvSpPr>
        <xdr:cNvPr id="818" name="楕円 817">
          <a:extLst>
            <a:ext uri="{FF2B5EF4-FFF2-40B4-BE49-F238E27FC236}">
              <a16:creationId xmlns:a16="http://schemas.microsoft.com/office/drawing/2014/main" id="{CF829641-8BD3-46FD-802B-C36BAB4F09ED}"/>
            </a:ext>
          </a:extLst>
        </xdr:cNvPr>
        <xdr:cNvSpPr/>
      </xdr:nvSpPr>
      <xdr:spPr>
        <a:xfrm>
          <a:off x="17551400" y="137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106136</xdr:rowOff>
    </xdr:from>
    <xdr:to>
      <xdr:col>107</xdr:col>
      <xdr:colOff>50800</xdr:colOff>
      <xdr:row>83</xdr:row>
      <xdr:rowOff>117021</xdr:rowOff>
    </xdr:to>
    <xdr:cxnSp macro="">
      <xdr:nvCxnSpPr>
        <xdr:cNvPr id="819" name="直線コネクタ 818">
          <a:extLst>
            <a:ext uri="{FF2B5EF4-FFF2-40B4-BE49-F238E27FC236}">
              <a16:creationId xmlns:a16="http://schemas.microsoft.com/office/drawing/2014/main" id="{85DC97B2-CFB5-4FD7-AFAB-C0DCE7F216EC}"/>
            </a:ext>
          </a:extLst>
        </xdr:cNvPr>
        <xdr:cNvCxnSpPr/>
      </xdr:nvCxnSpPr>
      <xdr:spPr>
        <a:xfrm flipV="1">
          <a:off x="17602200" y="13809436"/>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66221</xdr:rowOff>
    </xdr:from>
    <xdr:to>
      <xdr:col>98</xdr:col>
      <xdr:colOff>38100</xdr:colOff>
      <xdr:row>83</xdr:row>
      <xdr:rowOff>167821</xdr:rowOff>
    </xdr:to>
    <xdr:sp macro="" textlink="">
      <xdr:nvSpPr>
        <xdr:cNvPr id="820" name="楕円 819">
          <a:extLst>
            <a:ext uri="{FF2B5EF4-FFF2-40B4-BE49-F238E27FC236}">
              <a16:creationId xmlns:a16="http://schemas.microsoft.com/office/drawing/2014/main" id="{20620D1A-0D8B-44B5-BC5E-760D9F8E55B0}"/>
            </a:ext>
          </a:extLst>
        </xdr:cNvPr>
        <xdr:cNvSpPr/>
      </xdr:nvSpPr>
      <xdr:spPr>
        <a:xfrm>
          <a:off x="16757650" y="137695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117021</xdr:rowOff>
    </xdr:from>
    <xdr:to>
      <xdr:col>102</xdr:col>
      <xdr:colOff>114300</xdr:colOff>
      <xdr:row>83</xdr:row>
      <xdr:rowOff>117021</xdr:rowOff>
    </xdr:to>
    <xdr:cxnSp macro="">
      <xdr:nvCxnSpPr>
        <xdr:cNvPr id="821" name="直線コネクタ 820">
          <a:extLst>
            <a:ext uri="{FF2B5EF4-FFF2-40B4-BE49-F238E27FC236}">
              <a16:creationId xmlns:a16="http://schemas.microsoft.com/office/drawing/2014/main" id="{AD9E34F8-CEAD-4920-A485-98458795B5F3}"/>
            </a:ext>
          </a:extLst>
        </xdr:cNvPr>
        <xdr:cNvCxnSpPr/>
      </xdr:nvCxnSpPr>
      <xdr:spPr>
        <a:xfrm>
          <a:off x="16802100" y="1382032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B9826B8C-48DF-4B41-B120-B1DF532CE3FE}"/>
            </a:ext>
          </a:extLst>
        </xdr:cNvPr>
        <xdr:cNvSpPr txBox="1"/>
      </xdr:nvSpPr>
      <xdr:spPr>
        <a:xfrm>
          <a:off x="18980227" y="138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A64E57DB-112D-43DF-A19B-E12E9576AB4C}"/>
            </a:ext>
          </a:extLst>
        </xdr:cNvPr>
        <xdr:cNvSpPr txBox="1"/>
      </xdr:nvSpPr>
      <xdr:spPr>
        <a:xfrm>
          <a:off x="1818012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BDA74DFD-2C7A-40B9-9B9B-C345EDAC6DBB}"/>
            </a:ext>
          </a:extLst>
        </xdr:cNvPr>
        <xdr:cNvSpPr txBox="1"/>
      </xdr:nvSpPr>
      <xdr:spPr>
        <a:xfrm>
          <a:off x="1738637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02EC70DD-99FA-4040-9200-A2DB460EB9C3}"/>
            </a:ext>
          </a:extLst>
        </xdr:cNvPr>
        <xdr:cNvSpPr txBox="1"/>
      </xdr:nvSpPr>
      <xdr:spPr>
        <a:xfrm>
          <a:off x="16592627"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2013</xdr:rowOff>
    </xdr:from>
    <xdr:ext cx="469744" cy="259045"/>
    <xdr:sp macro="" textlink="">
      <xdr:nvSpPr>
        <xdr:cNvPr id="826" name="n_1mainValue【消防施設】&#10;一人当たり面積">
          <a:extLst>
            <a:ext uri="{FF2B5EF4-FFF2-40B4-BE49-F238E27FC236}">
              <a16:creationId xmlns:a16="http://schemas.microsoft.com/office/drawing/2014/main" id="{2A708C59-D6D6-49B5-AF57-395628EBFEC5}"/>
            </a:ext>
          </a:extLst>
        </xdr:cNvPr>
        <xdr:cNvSpPr txBox="1"/>
      </xdr:nvSpPr>
      <xdr:spPr>
        <a:xfrm>
          <a:off x="18980227" y="1354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2013</xdr:rowOff>
    </xdr:from>
    <xdr:ext cx="469744" cy="259045"/>
    <xdr:sp macro="" textlink="">
      <xdr:nvSpPr>
        <xdr:cNvPr id="827" name="n_2mainValue【消防施設】&#10;一人当たり面積">
          <a:extLst>
            <a:ext uri="{FF2B5EF4-FFF2-40B4-BE49-F238E27FC236}">
              <a16:creationId xmlns:a16="http://schemas.microsoft.com/office/drawing/2014/main" id="{66583166-7951-4B03-868A-11293F7895F6}"/>
            </a:ext>
          </a:extLst>
        </xdr:cNvPr>
        <xdr:cNvSpPr txBox="1"/>
      </xdr:nvSpPr>
      <xdr:spPr>
        <a:xfrm>
          <a:off x="18180127" y="1354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12898</xdr:rowOff>
    </xdr:from>
    <xdr:ext cx="469744" cy="259045"/>
    <xdr:sp macro="" textlink="">
      <xdr:nvSpPr>
        <xdr:cNvPr id="828" name="n_3mainValue【消防施設】&#10;一人当たり面積">
          <a:extLst>
            <a:ext uri="{FF2B5EF4-FFF2-40B4-BE49-F238E27FC236}">
              <a16:creationId xmlns:a16="http://schemas.microsoft.com/office/drawing/2014/main" id="{30EAE63A-5A04-4DD5-95CB-5A812C192AD9}"/>
            </a:ext>
          </a:extLst>
        </xdr:cNvPr>
        <xdr:cNvSpPr txBox="1"/>
      </xdr:nvSpPr>
      <xdr:spPr>
        <a:xfrm>
          <a:off x="17386377" y="135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12898</xdr:rowOff>
    </xdr:from>
    <xdr:ext cx="469744" cy="259045"/>
    <xdr:sp macro="" textlink="">
      <xdr:nvSpPr>
        <xdr:cNvPr id="829" name="n_4mainValue【消防施設】&#10;一人当たり面積">
          <a:extLst>
            <a:ext uri="{FF2B5EF4-FFF2-40B4-BE49-F238E27FC236}">
              <a16:creationId xmlns:a16="http://schemas.microsoft.com/office/drawing/2014/main" id="{BF92D62B-CE9F-4D20-836F-37F87C8C8189}"/>
            </a:ext>
          </a:extLst>
        </xdr:cNvPr>
        <xdr:cNvSpPr txBox="1"/>
      </xdr:nvSpPr>
      <xdr:spPr>
        <a:xfrm>
          <a:off x="16592627" y="1355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C85C2CA7-4228-4789-B794-82412BFA41D7}"/>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5413A4C8-32B8-498B-9820-77E15AE5BBAB}"/>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EDBE6998-79BF-4A04-ABC0-B70FD2110F05}"/>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D6DA6BC2-2ED2-407C-ACEA-6AF0B46D1385}"/>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FF0D2FFF-910C-476B-8464-A14FFB9062BC}"/>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FC2F6086-91D4-42FD-A482-0856B1F696BE}"/>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687E3B6-C725-4263-9A84-BDFB6BF73627}"/>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BFEE7AA3-1E9A-4081-A2BA-0CAE95796C33}"/>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6F7AD8D0-5C20-4A63-A943-AB2F9721ED65}"/>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7AE82D23-5DD4-41B6-B293-8AD74F942EEE}"/>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73BB1472-7477-4887-B751-C6DBE9780901}"/>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8E11B97E-9E48-4239-B585-9E1CD6EFEEF8}"/>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8C32301F-CF73-4228-BD93-B1FD923F57B7}"/>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6F351835-B657-48D2-AF3A-6D55EB36FE66}"/>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AD978C74-C2C8-4ECE-91BC-C5997D35654B}"/>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5B9255AF-FCC6-43E7-8851-F7C18CC9310F}"/>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831740C7-96DC-4BF5-A735-BAE3BBC30A72}"/>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6130E43A-1CC2-45B6-B8F8-E42E938257AE}"/>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13B8197D-5A61-462B-A20B-FABF51604FBE}"/>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1449F7B7-1634-4820-8E36-EF16BF7EC23C}"/>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00290135-D02C-46B3-AFF9-45649F01D965}"/>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4B98A73-FCB7-4D1D-911A-DAD48A4E0DD3}"/>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29855D91-28D3-490B-996B-402D41E38FA1}"/>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DE24B87B-C3C5-4B8E-9D78-D9B3434EEE86}"/>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81131296-8791-4CBA-A4BF-D22A521140B1}"/>
            </a:ext>
          </a:extLst>
        </xdr:cNvPr>
        <xdr:cNvCxnSpPr/>
      </xdr:nvCxnSpPr>
      <xdr:spPr>
        <a:xfrm flipV="1">
          <a:off x="14699614" y="16419195"/>
          <a:ext cx="0" cy="13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89F54881-CC19-4D5B-B346-E1C29150A0B8}"/>
            </a:ext>
          </a:extLst>
        </xdr:cNvPr>
        <xdr:cNvSpPr txBox="1"/>
      </xdr:nvSpPr>
      <xdr:spPr>
        <a:xfrm>
          <a:off x="14738350"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84532D91-1152-4D07-AC26-2A268399DD43}"/>
            </a:ext>
          </a:extLst>
        </xdr:cNvPr>
        <xdr:cNvCxnSpPr/>
      </xdr:nvCxnSpPr>
      <xdr:spPr>
        <a:xfrm>
          <a:off x="14611350" y="17755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AD758D4A-8447-445D-9083-419CAE5C3731}"/>
            </a:ext>
          </a:extLst>
        </xdr:cNvPr>
        <xdr:cNvSpPr txBox="1"/>
      </xdr:nvSpPr>
      <xdr:spPr>
        <a:xfrm>
          <a:off x="14738350" y="1620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18E59469-4A60-46FB-9974-CE28BA3DD208}"/>
            </a:ext>
          </a:extLst>
        </xdr:cNvPr>
        <xdr:cNvCxnSpPr/>
      </xdr:nvCxnSpPr>
      <xdr:spPr>
        <a:xfrm>
          <a:off x="14611350" y="16419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49AE040A-B18B-469A-B0CA-D015FE573DCF}"/>
            </a:ext>
          </a:extLst>
        </xdr:cNvPr>
        <xdr:cNvSpPr txBox="1"/>
      </xdr:nvSpPr>
      <xdr:spPr>
        <a:xfrm>
          <a:off x="14738350" y="16978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049C7469-8660-4712-B21B-12F2CBE1535F}"/>
            </a:ext>
          </a:extLst>
        </xdr:cNvPr>
        <xdr:cNvSpPr/>
      </xdr:nvSpPr>
      <xdr:spPr>
        <a:xfrm>
          <a:off x="14649450" y="171202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69861658-D8DA-4348-84DA-BA3011F58831}"/>
            </a:ext>
          </a:extLst>
        </xdr:cNvPr>
        <xdr:cNvSpPr/>
      </xdr:nvSpPr>
      <xdr:spPr>
        <a:xfrm>
          <a:off x="13887450" y="17106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3BB569A5-AF61-4E4E-A7F1-587053D6A390}"/>
            </a:ext>
          </a:extLst>
        </xdr:cNvPr>
        <xdr:cNvSpPr/>
      </xdr:nvSpPr>
      <xdr:spPr>
        <a:xfrm>
          <a:off x="13093700" y="17078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2EFB534F-168A-41CE-8E75-85CA47718889}"/>
            </a:ext>
          </a:extLst>
        </xdr:cNvPr>
        <xdr:cNvSpPr/>
      </xdr:nvSpPr>
      <xdr:spPr>
        <a:xfrm>
          <a:off x="12299950" y="17051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E60CC7FD-31E4-45E5-8ECD-799CBB0CA486}"/>
            </a:ext>
          </a:extLst>
        </xdr:cNvPr>
        <xdr:cNvSpPr/>
      </xdr:nvSpPr>
      <xdr:spPr>
        <a:xfrm>
          <a:off x="11487150" y="170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CF049F1C-83F6-4DAA-ABFF-BF694895476F}"/>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3EC59EC0-19BC-41F3-A456-0EEFC4012194}"/>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2D15AF06-38F4-4905-AB22-9B4CC2EC8B1A}"/>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95B5BAC4-16E4-4670-99C0-095D3DF5EBDC}"/>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42FECEB3-B338-4A71-8501-89E93DDE6814}"/>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870" name="楕円 869">
          <a:extLst>
            <a:ext uri="{FF2B5EF4-FFF2-40B4-BE49-F238E27FC236}">
              <a16:creationId xmlns:a16="http://schemas.microsoft.com/office/drawing/2014/main" id="{C9E69E6B-235F-41D2-9C3C-3F649A8062FB}"/>
            </a:ext>
          </a:extLst>
        </xdr:cNvPr>
        <xdr:cNvSpPr/>
      </xdr:nvSpPr>
      <xdr:spPr>
        <a:xfrm>
          <a:off x="14649450" y="176288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43197</xdr:rowOff>
    </xdr:from>
    <xdr:ext cx="405111" cy="259045"/>
    <xdr:sp macro="" textlink="">
      <xdr:nvSpPr>
        <xdr:cNvPr id="871" name="【庁舎】&#10;有形固定資産減価償却率該当値テキスト">
          <a:extLst>
            <a:ext uri="{FF2B5EF4-FFF2-40B4-BE49-F238E27FC236}">
              <a16:creationId xmlns:a16="http://schemas.microsoft.com/office/drawing/2014/main" id="{AFEDED8F-8C86-46D5-BDD1-600E0E9A1558}"/>
            </a:ext>
          </a:extLst>
        </xdr:cNvPr>
        <xdr:cNvSpPr txBox="1"/>
      </xdr:nvSpPr>
      <xdr:spPr>
        <a:xfrm>
          <a:off x="14738350"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154939</xdr:rowOff>
    </xdr:from>
    <xdr:to>
      <xdr:col>81</xdr:col>
      <xdr:colOff>101600</xdr:colOff>
      <xdr:row>107</xdr:row>
      <xdr:rowOff>85089</xdr:rowOff>
    </xdr:to>
    <xdr:sp macro="" textlink="">
      <xdr:nvSpPr>
        <xdr:cNvPr id="872" name="楕円 871">
          <a:extLst>
            <a:ext uri="{FF2B5EF4-FFF2-40B4-BE49-F238E27FC236}">
              <a16:creationId xmlns:a16="http://schemas.microsoft.com/office/drawing/2014/main" id="{01A69DBA-9F4C-4462-B5A0-CC2527EEBD04}"/>
            </a:ext>
          </a:extLst>
        </xdr:cNvPr>
        <xdr:cNvSpPr/>
      </xdr:nvSpPr>
      <xdr:spPr>
        <a:xfrm>
          <a:off x="13887450" y="176555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xdr:rowOff>
    </xdr:from>
    <xdr:to>
      <xdr:col>85</xdr:col>
      <xdr:colOff>127000</xdr:colOff>
      <xdr:row>107</xdr:row>
      <xdr:rowOff>34289</xdr:rowOff>
    </xdr:to>
    <xdr:cxnSp macro="">
      <xdr:nvCxnSpPr>
        <xdr:cNvPr id="873" name="直線コネクタ 872">
          <a:extLst>
            <a:ext uri="{FF2B5EF4-FFF2-40B4-BE49-F238E27FC236}">
              <a16:creationId xmlns:a16="http://schemas.microsoft.com/office/drawing/2014/main" id="{729B4A9A-4430-4217-B29B-3A9A0875AC75}"/>
            </a:ext>
          </a:extLst>
        </xdr:cNvPr>
        <xdr:cNvCxnSpPr/>
      </xdr:nvCxnSpPr>
      <xdr:spPr>
        <a:xfrm flipV="1">
          <a:off x="13938250" y="17673320"/>
          <a:ext cx="762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118745</xdr:rowOff>
    </xdr:from>
    <xdr:to>
      <xdr:col>76</xdr:col>
      <xdr:colOff>165100</xdr:colOff>
      <xdr:row>107</xdr:row>
      <xdr:rowOff>48895</xdr:rowOff>
    </xdr:to>
    <xdr:sp macro="" textlink="">
      <xdr:nvSpPr>
        <xdr:cNvPr id="874" name="楕円 873">
          <a:extLst>
            <a:ext uri="{FF2B5EF4-FFF2-40B4-BE49-F238E27FC236}">
              <a16:creationId xmlns:a16="http://schemas.microsoft.com/office/drawing/2014/main" id="{A89F7B36-ECEB-4A11-A554-3DCD6C5BFA55}"/>
            </a:ext>
          </a:extLst>
        </xdr:cNvPr>
        <xdr:cNvSpPr/>
      </xdr:nvSpPr>
      <xdr:spPr>
        <a:xfrm>
          <a:off x="13093700" y="17619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169545</xdr:rowOff>
    </xdr:from>
    <xdr:to>
      <xdr:col>81</xdr:col>
      <xdr:colOff>50800</xdr:colOff>
      <xdr:row>107</xdr:row>
      <xdr:rowOff>34289</xdr:rowOff>
    </xdr:to>
    <xdr:cxnSp macro="">
      <xdr:nvCxnSpPr>
        <xdr:cNvPr id="875" name="直線コネクタ 874">
          <a:extLst>
            <a:ext uri="{FF2B5EF4-FFF2-40B4-BE49-F238E27FC236}">
              <a16:creationId xmlns:a16="http://schemas.microsoft.com/office/drawing/2014/main" id="{4FB61F31-96C0-4206-A5D9-31997ECDCFB0}"/>
            </a:ext>
          </a:extLst>
        </xdr:cNvPr>
        <xdr:cNvCxnSpPr/>
      </xdr:nvCxnSpPr>
      <xdr:spPr>
        <a:xfrm>
          <a:off x="13144500" y="17663795"/>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876" name="楕円 875">
          <a:extLst>
            <a:ext uri="{FF2B5EF4-FFF2-40B4-BE49-F238E27FC236}">
              <a16:creationId xmlns:a16="http://schemas.microsoft.com/office/drawing/2014/main" id="{421EB5FE-9DC6-4CF0-A4A3-8F844CE65514}"/>
            </a:ext>
          </a:extLst>
        </xdr:cNvPr>
        <xdr:cNvSpPr/>
      </xdr:nvSpPr>
      <xdr:spPr>
        <a:xfrm>
          <a:off x="12299950" y="17583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106</xdr:row>
      <xdr:rowOff>169545</xdr:rowOff>
    </xdr:to>
    <xdr:cxnSp macro="">
      <xdr:nvCxnSpPr>
        <xdr:cNvPr id="877" name="直線コネクタ 876">
          <a:extLst>
            <a:ext uri="{FF2B5EF4-FFF2-40B4-BE49-F238E27FC236}">
              <a16:creationId xmlns:a16="http://schemas.microsoft.com/office/drawing/2014/main" id="{13CC3C4E-C92A-40E6-8820-1E5668450658}"/>
            </a:ext>
          </a:extLst>
        </xdr:cNvPr>
        <xdr:cNvCxnSpPr/>
      </xdr:nvCxnSpPr>
      <xdr:spPr>
        <a:xfrm>
          <a:off x="12344400" y="1763395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44450</xdr:rowOff>
    </xdr:from>
    <xdr:to>
      <xdr:col>67</xdr:col>
      <xdr:colOff>101600</xdr:colOff>
      <xdr:row>106</xdr:row>
      <xdr:rowOff>146050</xdr:rowOff>
    </xdr:to>
    <xdr:sp macro="" textlink="">
      <xdr:nvSpPr>
        <xdr:cNvPr id="878" name="楕円 877">
          <a:extLst>
            <a:ext uri="{FF2B5EF4-FFF2-40B4-BE49-F238E27FC236}">
              <a16:creationId xmlns:a16="http://schemas.microsoft.com/office/drawing/2014/main" id="{F18F6676-1984-415C-8F8D-BAFA993E3997}"/>
            </a:ext>
          </a:extLst>
        </xdr:cNvPr>
        <xdr:cNvSpPr/>
      </xdr:nvSpPr>
      <xdr:spPr>
        <a:xfrm>
          <a:off x="11487150" y="1754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95250</xdr:rowOff>
    </xdr:from>
    <xdr:to>
      <xdr:col>71</xdr:col>
      <xdr:colOff>177800</xdr:colOff>
      <xdr:row>106</xdr:row>
      <xdr:rowOff>133350</xdr:rowOff>
    </xdr:to>
    <xdr:cxnSp macro="">
      <xdr:nvCxnSpPr>
        <xdr:cNvPr id="879" name="直線コネクタ 878">
          <a:extLst>
            <a:ext uri="{FF2B5EF4-FFF2-40B4-BE49-F238E27FC236}">
              <a16:creationId xmlns:a16="http://schemas.microsoft.com/office/drawing/2014/main" id="{0D3D7A74-260E-4C49-B4A7-3E7953CF40F9}"/>
            </a:ext>
          </a:extLst>
        </xdr:cNvPr>
        <xdr:cNvCxnSpPr/>
      </xdr:nvCxnSpPr>
      <xdr:spPr>
        <a:xfrm>
          <a:off x="11537950" y="1759585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D814C147-DDC5-48A4-A1CA-D789260F8366}"/>
            </a:ext>
          </a:extLst>
        </xdr:cNvPr>
        <xdr:cNvSpPr txBox="1"/>
      </xdr:nvSpPr>
      <xdr:spPr>
        <a:xfrm>
          <a:off x="137420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7AB0ED8B-4A6D-48A8-9EE6-B5F5ABAD442F}"/>
            </a:ext>
          </a:extLst>
        </xdr:cNvPr>
        <xdr:cNvSpPr txBox="1"/>
      </xdr:nvSpPr>
      <xdr:spPr>
        <a:xfrm>
          <a:off x="1296099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AF6FE6D6-58A6-4DAB-977B-4219A85F896B}"/>
            </a:ext>
          </a:extLst>
        </xdr:cNvPr>
        <xdr:cNvSpPr txBox="1"/>
      </xdr:nvSpPr>
      <xdr:spPr>
        <a:xfrm>
          <a:off x="12167244" y="1683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410D37B8-7E8A-4DBF-B7DD-CBB217B3AA3F}"/>
            </a:ext>
          </a:extLst>
        </xdr:cNvPr>
        <xdr:cNvSpPr txBox="1"/>
      </xdr:nvSpPr>
      <xdr:spPr>
        <a:xfrm>
          <a:off x="1135444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76216</xdr:rowOff>
    </xdr:from>
    <xdr:ext cx="405111" cy="259045"/>
    <xdr:sp macro="" textlink="">
      <xdr:nvSpPr>
        <xdr:cNvPr id="884" name="n_1mainValue【庁舎】&#10;有形固定資産減価償却率">
          <a:extLst>
            <a:ext uri="{FF2B5EF4-FFF2-40B4-BE49-F238E27FC236}">
              <a16:creationId xmlns:a16="http://schemas.microsoft.com/office/drawing/2014/main" id="{45FF223B-C322-4F59-BF4C-D04C134616D3}"/>
            </a:ext>
          </a:extLst>
        </xdr:cNvPr>
        <xdr:cNvSpPr txBox="1"/>
      </xdr:nvSpPr>
      <xdr:spPr>
        <a:xfrm>
          <a:off x="137420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40022</xdr:rowOff>
    </xdr:from>
    <xdr:ext cx="405111" cy="259045"/>
    <xdr:sp macro="" textlink="">
      <xdr:nvSpPr>
        <xdr:cNvPr id="885" name="n_2mainValue【庁舎】&#10;有形固定資産減価償却率">
          <a:extLst>
            <a:ext uri="{FF2B5EF4-FFF2-40B4-BE49-F238E27FC236}">
              <a16:creationId xmlns:a16="http://schemas.microsoft.com/office/drawing/2014/main" id="{4CECC6AE-15C1-4EFE-91C7-BD3C593A751C}"/>
            </a:ext>
          </a:extLst>
        </xdr:cNvPr>
        <xdr:cNvSpPr txBox="1"/>
      </xdr:nvSpPr>
      <xdr:spPr>
        <a:xfrm>
          <a:off x="1296099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886" name="n_3mainValue【庁舎】&#10;有形固定資産減価償却率">
          <a:extLst>
            <a:ext uri="{FF2B5EF4-FFF2-40B4-BE49-F238E27FC236}">
              <a16:creationId xmlns:a16="http://schemas.microsoft.com/office/drawing/2014/main" id="{34DE824B-D56E-49E0-8D62-01F12FE309A2}"/>
            </a:ext>
          </a:extLst>
        </xdr:cNvPr>
        <xdr:cNvSpPr txBox="1"/>
      </xdr:nvSpPr>
      <xdr:spPr>
        <a:xfrm>
          <a:off x="121672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137177</xdr:rowOff>
    </xdr:from>
    <xdr:ext cx="405111" cy="259045"/>
    <xdr:sp macro="" textlink="">
      <xdr:nvSpPr>
        <xdr:cNvPr id="887" name="n_4mainValue【庁舎】&#10;有形固定資産減価償却率">
          <a:extLst>
            <a:ext uri="{FF2B5EF4-FFF2-40B4-BE49-F238E27FC236}">
              <a16:creationId xmlns:a16="http://schemas.microsoft.com/office/drawing/2014/main" id="{B067A6C1-83FB-4B57-99BE-A630A390C968}"/>
            </a:ext>
          </a:extLst>
        </xdr:cNvPr>
        <xdr:cNvSpPr txBox="1"/>
      </xdr:nvSpPr>
      <xdr:spPr>
        <a:xfrm>
          <a:off x="113544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881D4490-8669-40B8-80F3-50A3A0BDF336}"/>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E9C6E4DA-6349-43C0-8F04-84F41498F30C}"/>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C6BE8CCF-6308-4CC7-B09B-FE3A3A31F137}"/>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368AFF43-B7C1-4E74-82EB-10D6E722D1BC}"/>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B00E20AB-387B-4346-AFA1-9BB83A5FEA04}"/>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E3CBB5A8-C1F0-44DE-BF96-A5DE091BA3CE}"/>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97316729-4855-4DD7-99E3-69E8A69523F5}"/>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2B9F59CA-8DA8-4D29-9ECC-FCDC5C0F7BC1}"/>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375F9459-9E8F-494C-BF17-D80F5B6101BA}"/>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5E4E8620-7479-421B-A3AC-59BFC3CAE4EC}"/>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8F867FE7-F165-4159-BFA4-18521C220DBD}"/>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082E8B9E-A391-4C48-A0E6-13E9C88341D0}"/>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CD0654BD-D7DC-495B-936D-51E7C2E8B2B6}"/>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7C093EB8-7386-41F4-8934-E0940CBCA40F}"/>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A6A9D669-F987-4A46-9B71-F05E668518AD}"/>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C51C1F19-016B-4A98-AB62-D0D5EB087C93}"/>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D05E9BD8-A18E-4493-9B8D-694F4B37F09E}"/>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D33DA4EE-F52F-4DEC-8FE1-3B9A5CE55580}"/>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F4E2759F-FBD0-4C6C-AC6F-892291C438EA}"/>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4263FA0A-2F29-49E0-9FC4-B8BA5AC38B12}"/>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D397C72-50DB-48F1-B08F-1AD2E846E7E4}"/>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D94931B4-347F-473B-8A03-86716106E62F}"/>
            </a:ext>
          </a:extLst>
        </xdr:cNvPr>
        <xdr:cNvCxnSpPr/>
      </xdr:nvCxnSpPr>
      <xdr:spPr>
        <a:xfrm flipV="1">
          <a:off x="19951064" y="16545052"/>
          <a:ext cx="0" cy="105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9EAF8A3C-AFBD-475B-B516-3DDB8A169BA3}"/>
            </a:ext>
          </a:extLst>
        </xdr:cNvPr>
        <xdr:cNvSpPr txBox="1"/>
      </xdr:nvSpPr>
      <xdr:spPr>
        <a:xfrm>
          <a:off x="19989800" y="1760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1EEE8611-24D6-4E0B-91D9-EB2EBB03B141}"/>
            </a:ext>
          </a:extLst>
        </xdr:cNvPr>
        <xdr:cNvCxnSpPr/>
      </xdr:nvCxnSpPr>
      <xdr:spPr>
        <a:xfrm>
          <a:off x="19881850" y="17599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9B5C0E27-3DD9-4EB1-ACC4-E5F082A54B73}"/>
            </a:ext>
          </a:extLst>
        </xdr:cNvPr>
        <xdr:cNvSpPr txBox="1"/>
      </xdr:nvSpPr>
      <xdr:spPr>
        <a:xfrm>
          <a:off x="19989800" y="1633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9196CE41-A359-4B07-AC5B-54246FC4E9CB}"/>
            </a:ext>
          </a:extLst>
        </xdr:cNvPr>
        <xdr:cNvCxnSpPr/>
      </xdr:nvCxnSpPr>
      <xdr:spPr>
        <a:xfrm>
          <a:off x="19881850" y="16545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45F49BD5-4049-431D-AD1C-C6ACE05C976A}"/>
            </a:ext>
          </a:extLst>
        </xdr:cNvPr>
        <xdr:cNvSpPr txBox="1"/>
      </xdr:nvSpPr>
      <xdr:spPr>
        <a:xfrm>
          <a:off x="19989800" y="17081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D9EE84BA-C56E-4EF1-99C1-250B86462AA6}"/>
            </a:ext>
          </a:extLst>
        </xdr:cNvPr>
        <xdr:cNvSpPr/>
      </xdr:nvSpPr>
      <xdr:spPr>
        <a:xfrm>
          <a:off x="19900900" y="1722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A1D815D8-7334-431F-A16D-FEAEED1397B9}"/>
            </a:ext>
          </a:extLst>
        </xdr:cNvPr>
        <xdr:cNvSpPr/>
      </xdr:nvSpPr>
      <xdr:spPr>
        <a:xfrm>
          <a:off x="19157950" y="172140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300C1B1D-5228-4E28-B391-8A49FB46F9B8}"/>
            </a:ext>
          </a:extLst>
        </xdr:cNvPr>
        <xdr:cNvSpPr/>
      </xdr:nvSpPr>
      <xdr:spPr>
        <a:xfrm>
          <a:off x="18345150" y="1722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4FF7CA2A-5E7B-4658-B7BF-1BD04F0AFFC9}"/>
            </a:ext>
          </a:extLst>
        </xdr:cNvPr>
        <xdr:cNvSpPr/>
      </xdr:nvSpPr>
      <xdr:spPr>
        <a:xfrm>
          <a:off x="17551400" y="1723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01EB35F3-7B89-4D8C-BAA6-2F4D6DAEA501}"/>
            </a:ext>
          </a:extLst>
        </xdr:cNvPr>
        <xdr:cNvSpPr/>
      </xdr:nvSpPr>
      <xdr:spPr>
        <a:xfrm>
          <a:off x="16757650" y="172369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B5B03D9-D63B-4292-9EEC-680B9EF9821A}"/>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318820D-AB1B-4421-B550-D8C6663F9C2A}"/>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C4BB91A5-4E8C-4A27-8BEA-507245A565A3}"/>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963FCBF-C8C7-4AD2-A8AF-965C9DE6F805}"/>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C0E875F-A31A-4B69-BD22-5AD9A8902E01}"/>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925" name="楕円 924">
          <a:extLst>
            <a:ext uri="{FF2B5EF4-FFF2-40B4-BE49-F238E27FC236}">
              <a16:creationId xmlns:a16="http://schemas.microsoft.com/office/drawing/2014/main" id="{83691832-B934-46D9-97FE-DAC0FA6B3CD2}"/>
            </a:ext>
          </a:extLst>
        </xdr:cNvPr>
        <xdr:cNvSpPr/>
      </xdr:nvSpPr>
      <xdr:spPr>
        <a:xfrm>
          <a:off x="19900900" y="174271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70121</xdr:rowOff>
    </xdr:from>
    <xdr:ext cx="469744" cy="259045"/>
    <xdr:sp macro="" textlink="">
      <xdr:nvSpPr>
        <xdr:cNvPr id="926" name="【庁舎】&#10;一人当たり面積該当値テキスト">
          <a:extLst>
            <a:ext uri="{FF2B5EF4-FFF2-40B4-BE49-F238E27FC236}">
              <a16:creationId xmlns:a16="http://schemas.microsoft.com/office/drawing/2014/main" id="{1965ABA2-73EE-426A-9609-B235FC76A9D3}"/>
            </a:ext>
          </a:extLst>
        </xdr:cNvPr>
        <xdr:cNvSpPr txBox="1"/>
      </xdr:nvSpPr>
      <xdr:spPr>
        <a:xfrm>
          <a:off x="19989800" y="1740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96265</xdr:rowOff>
    </xdr:from>
    <xdr:to>
      <xdr:col>112</xdr:col>
      <xdr:colOff>38100</xdr:colOff>
      <xdr:row>106</xdr:row>
      <xdr:rowOff>26415</xdr:rowOff>
    </xdr:to>
    <xdr:sp macro="" textlink="">
      <xdr:nvSpPr>
        <xdr:cNvPr id="927" name="楕円 926">
          <a:extLst>
            <a:ext uri="{FF2B5EF4-FFF2-40B4-BE49-F238E27FC236}">
              <a16:creationId xmlns:a16="http://schemas.microsoft.com/office/drawing/2014/main" id="{A719414D-D001-4104-8F7F-1EAEF4E5E59C}"/>
            </a:ext>
          </a:extLst>
        </xdr:cNvPr>
        <xdr:cNvSpPr/>
      </xdr:nvSpPr>
      <xdr:spPr>
        <a:xfrm>
          <a:off x="19157950" y="174317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142494</xdr:rowOff>
    </xdr:from>
    <xdr:to>
      <xdr:col>116</xdr:col>
      <xdr:colOff>63500</xdr:colOff>
      <xdr:row>105</xdr:row>
      <xdr:rowOff>147065</xdr:rowOff>
    </xdr:to>
    <xdr:cxnSp macro="">
      <xdr:nvCxnSpPr>
        <xdr:cNvPr id="928" name="直線コネクタ 927">
          <a:extLst>
            <a:ext uri="{FF2B5EF4-FFF2-40B4-BE49-F238E27FC236}">
              <a16:creationId xmlns:a16="http://schemas.microsoft.com/office/drawing/2014/main" id="{1059FFDC-F704-4B62-ABA1-806D959AEB1F}"/>
            </a:ext>
          </a:extLst>
        </xdr:cNvPr>
        <xdr:cNvCxnSpPr/>
      </xdr:nvCxnSpPr>
      <xdr:spPr>
        <a:xfrm flipV="1">
          <a:off x="19202400" y="17477994"/>
          <a:ext cx="7493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96265</xdr:rowOff>
    </xdr:from>
    <xdr:to>
      <xdr:col>107</xdr:col>
      <xdr:colOff>101600</xdr:colOff>
      <xdr:row>106</xdr:row>
      <xdr:rowOff>26415</xdr:rowOff>
    </xdr:to>
    <xdr:sp macro="" textlink="">
      <xdr:nvSpPr>
        <xdr:cNvPr id="929" name="楕円 928">
          <a:extLst>
            <a:ext uri="{FF2B5EF4-FFF2-40B4-BE49-F238E27FC236}">
              <a16:creationId xmlns:a16="http://schemas.microsoft.com/office/drawing/2014/main" id="{6DBDE35A-3DC8-4082-835A-4E626C58035B}"/>
            </a:ext>
          </a:extLst>
        </xdr:cNvPr>
        <xdr:cNvSpPr/>
      </xdr:nvSpPr>
      <xdr:spPr>
        <a:xfrm>
          <a:off x="18345150" y="17431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147065</xdr:rowOff>
    </xdr:from>
    <xdr:to>
      <xdr:col>111</xdr:col>
      <xdr:colOff>177800</xdr:colOff>
      <xdr:row>105</xdr:row>
      <xdr:rowOff>147065</xdr:rowOff>
    </xdr:to>
    <xdr:cxnSp macro="">
      <xdr:nvCxnSpPr>
        <xdr:cNvPr id="930" name="直線コネクタ 929">
          <a:extLst>
            <a:ext uri="{FF2B5EF4-FFF2-40B4-BE49-F238E27FC236}">
              <a16:creationId xmlns:a16="http://schemas.microsoft.com/office/drawing/2014/main" id="{0D45E97B-960D-45F4-812B-BF98D553A5E2}"/>
            </a:ext>
          </a:extLst>
        </xdr:cNvPr>
        <xdr:cNvCxnSpPr/>
      </xdr:nvCxnSpPr>
      <xdr:spPr>
        <a:xfrm>
          <a:off x="18395950" y="1748256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931" name="楕円 930">
          <a:extLst>
            <a:ext uri="{FF2B5EF4-FFF2-40B4-BE49-F238E27FC236}">
              <a16:creationId xmlns:a16="http://schemas.microsoft.com/office/drawing/2014/main" id="{96CADBF6-BE53-47C9-9CE8-0BF5EB52CFB0}"/>
            </a:ext>
          </a:extLst>
        </xdr:cNvPr>
        <xdr:cNvSpPr/>
      </xdr:nvSpPr>
      <xdr:spPr>
        <a:xfrm>
          <a:off x="17551400" y="17436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147065</xdr:rowOff>
    </xdr:from>
    <xdr:to>
      <xdr:col>107</xdr:col>
      <xdr:colOff>50800</xdr:colOff>
      <xdr:row>105</xdr:row>
      <xdr:rowOff>151637</xdr:rowOff>
    </xdr:to>
    <xdr:cxnSp macro="">
      <xdr:nvCxnSpPr>
        <xdr:cNvPr id="932" name="直線コネクタ 931">
          <a:extLst>
            <a:ext uri="{FF2B5EF4-FFF2-40B4-BE49-F238E27FC236}">
              <a16:creationId xmlns:a16="http://schemas.microsoft.com/office/drawing/2014/main" id="{F50B8320-8659-42CC-994B-E09B436878EA}"/>
            </a:ext>
          </a:extLst>
        </xdr:cNvPr>
        <xdr:cNvCxnSpPr/>
      </xdr:nvCxnSpPr>
      <xdr:spPr>
        <a:xfrm flipV="1">
          <a:off x="17602200" y="17482565"/>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933" name="楕円 932">
          <a:extLst>
            <a:ext uri="{FF2B5EF4-FFF2-40B4-BE49-F238E27FC236}">
              <a16:creationId xmlns:a16="http://schemas.microsoft.com/office/drawing/2014/main" id="{3C82F2BF-61DA-4390-B237-A6753E2860A1}"/>
            </a:ext>
          </a:extLst>
        </xdr:cNvPr>
        <xdr:cNvSpPr/>
      </xdr:nvSpPr>
      <xdr:spPr>
        <a:xfrm>
          <a:off x="16757650" y="174363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151637</xdr:rowOff>
    </xdr:from>
    <xdr:to>
      <xdr:col>102</xdr:col>
      <xdr:colOff>114300</xdr:colOff>
      <xdr:row>105</xdr:row>
      <xdr:rowOff>151637</xdr:rowOff>
    </xdr:to>
    <xdr:cxnSp macro="">
      <xdr:nvCxnSpPr>
        <xdr:cNvPr id="934" name="直線コネクタ 933">
          <a:extLst>
            <a:ext uri="{FF2B5EF4-FFF2-40B4-BE49-F238E27FC236}">
              <a16:creationId xmlns:a16="http://schemas.microsoft.com/office/drawing/2014/main" id="{84B7CDF9-BA60-4A43-B151-29B392F24048}"/>
            </a:ext>
          </a:extLst>
        </xdr:cNvPr>
        <xdr:cNvCxnSpPr/>
      </xdr:nvCxnSpPr>
      <xdr:spPr>
        <a:xfrm>
          <a:off x="16802100" y="1748713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8E2C5D67-3432-4F21-AADD-7CE1E47226DE}"/>
            </a:ext>
          </a:extLst>
        </xdr:cNvPr>
        <xdr:cNvSpPr txBox="1"/>
      </xdr:nvSpPr>
      <xdr:spPr>
        <a:xfrm>
          <a:off x="18980227" y="1700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EC14CF66-08C8-4633-BDAD-DE28A40D65CD}"/>
            </a:ext>
          </a:extLst>
        </xdr:cNvPr>
        <xdr:cNvSpPr txBox="1"/>
      </xdr:nvSpPr>
      <xdr:spPr>
        <a:xfrm>
          <a:off x="18180127"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D6568F48-E6CB-4507-87D7-F16B6C96DCC1}"/>
            </a:ext>
          </a:extLst>
        </xdr:cNvPr>
        <xdr:cNvSpPr txBox="1"/>
      </xdr:nvSpPr>
      <xdr:spPr>
        <a:xfrm>
          <a:off x="17386377" y="1701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B939C79D-82C3-464D-A29D-520E0AA07AF5}"/>
            </a:ext>
          </a:extLst>
        </xdr:cNvPr>
        <xdr:cNvSpPr txBox="1"/>
      </xdr:nvSpPr>
      <xdr:spPr>
        <a:xfrm>
          <a:off x="16592627" y="1701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17542</xdr:rowOff>
    </xdr:from>
    <xdr:ext cx="469744" cy="259045"/>
    <xdr:sp macro="" textlink="">
      <xdr:nvSpPr>
        <xdr:cNvPr id="939" name="n_1mainValue【庁舎】&#10;一人当たり面積">
          <a:extLst>
            <a:ext uri="{FF2B5EF4-FFF2-40B4-BE49-F238E27FC236}">
              <a16:creationId xmlns:a16="http://schemas.microsoft.com/office/drawing/2014/main" id="{3C196CAC-09D6-4E6F-BBD5-5A66C20435FB}"/>
            </a:ext>
          </a:extLst>
        </xdr:cNvPr>
        <xdr:cNvSpPr txBox="1"/>
      </xdr:nvSpPr>
      <xdr:spPr>
        <a:xfrm>
          <a:off x="18980227" y="175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17542</xdr:rowOff>
    </xdr:from>
    <xdr:ext cx="469744" cy="259045"/>
    <xdr:sp macro="" textlink="">
      <xdr:nvSpPr>
        <xdr:cNvPr id="940" name="n_2mainValue【庁舎】&#10;一人当たり面積">
          <a:extLst>
            <a:ext uri="{FF2B5EF4-FFF2-40B4-BE49-F238E27FC236}">
              <a16:creationId xmlns:a16="http://schemas.microsoft.com/office/drawing/2014/main" id="{E6C185AD-E93A-4A55-8ACE-79705730CD85}"/>
            </a:ext>
          </a:extLst>
        </xdr:cNvPr>
        <xdr:cNvSpPr txBox="1"/>
      </xdr:nvSpPr>
      <xdr:spPr>
        <a:xfrm>
          <a:off x="18180127" y="175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22114</xdr:rowOff>
    </xdr:from>
    <xdr:ext cx="469744" cy="259045"/>
    <xdr:sp macro="" textlink="">
      <xdr:nvSpPr>
        <xdr:cNvPr id="941" name="n_3mainValue【庁舎】&#10;一人当たり面積">
          <a:extLst>
            <a:ext uri="{FF2B5EF4-FFF2-40B4-BE49-F238E27FC236}">
              <a16:creationId xmlns:a16="http://schemas.microsoft.com/office/drawing/2014/main" id="{61223F01-7D39-4F14-B408-23FCDD1D1594}"/>
            </a:ext>
          </a:extLst>
        </xdr:cNvPr>
        <xdr:cNvSpPr txBox="1"/>
      </xdr:nvSpPr>
      <xdr:spPr>
        <a:xfrm>
          <a:off x="17386377" y="17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22114</xdr:rowOff>
    </xdr:from>
    <xdr:ext cx="469744" cy="259045"/>
    <xdr:sp macro="" textlink="">
      <xdr:nvSpPr>
        <xdr:cNvPr id="942" name="n_4mainValue【庁舎】&#10;一人当たり面積">
          <a:extLst>
            <a:ext uri="{FF2B5EF4-FFF2-40B4-BE49-F238E27FC236}">
              <a16:creationId xmlns:a16="http://schemas.microsoft.com/office/drawing/2014/main" id="{C95DE4FF-6964-4C7A-9CBB-CF95CD8D7A26}"/>
            </a:ext>
          </a:extLst>
        </xdr:cNvPr>
        <xdr:cNvSpPr txBox="1"/>
      </xdr:nvSpPr>
      <xdr:spPr>
        <a:xfrm>
          <a:off x="16592627" y="17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F829C409-F29C-4EC8-9380-D673F2A0DC9B}"/>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BC65E7A1-8B9D-40A6-A08C-F4D4F54D4E07}"/>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36096D56-796D-4E0A-8A01-2AC96E2B3F10}"/>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分析表①分析欄のとおり。</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物価高騰や消費拡大に伴う地方消費税交付金の増や、家屋の新増築に伴う固定資産税の増などで基準財政収入額は増加したものの、高齢者人口の増加等に伴う高齢者保健福祉費の増や、臨時財政対策債発行可能額への振替相当額の大幅減などによる基準財政需要額の増加が基準財政収入額の増加を上回ったことで、単年度の財政力指数は０．０１ポイント低下し、３か年平均の指数も０．０１ポイント低下した。類似団体と比較し、平均値を下回っていることから、今後も市税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始め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、あらゆる歳入確保に努めて指数の改善を図る。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努力により、経常経費の抑制、自主財源の確保に努めていることから、類似団体と比較し良好な水準を確保している。令和５年度は、施設型給付認定こども園事業費や子ども医療助成事業費の増などで歳出総額が増加したものの、歳出増加額以上に地方税や地方交付税の増など歳入総額が増加したことにより、前年度から０．１ポイント改善した。今後も扶助費や保険給付費等の社会保障経費は増加傾向で推移すると思われ、自助努力による数値の根本的な改善は困難な状況であると考えられ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49022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16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49022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2530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64</xdr:row>
      <xdr:rowOff>58674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2530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58674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073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109999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3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7874</xdr:rowOff>
    </xdr:from>
    <xdr:to>
      <xdr:col>11</xdr:col>
      <xdr:colOff>82550</xdr:colOff>
      <xdr:row>64</xdr:row>
      <xdr:rowOff>109474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119651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令和５年度は、定年延長による退職手当の減少などにより人件費が減少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3497</xdr:rowOff>
    </xdr:from>
    <xdr:to>
      <xdr:col>23</xdr:col>
      <xdr:colOff>133350</xdr:colOff>
      <xdr:row>82</xdr:row>
      <xdr:rowOff>68487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62397"/>
          <a:ext cx="838200" cy="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54538</xdr:rowOff>
    </xdr:from>
    <xdr:to>
      <xdr:col>19</xdr:col>
      <xdr:colOff>133350</xdr:colOff>
      <xdr:row>82</xdr:row>
      <xdr:rowOff>68487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1988"/>
          <a:ext cx="889000" cy="1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12779</xdr:rowOff>
    </xdr:from>
    <xdr:to>
      <xdr:col>15</xdr:col>
      <xdr:colOff>82550</xdr:colOff>
      <xdr:row>81</xdr:row>
      <xdr:rowOff>54538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28779"/>
          <a:ext cx="889000" cy="2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152619</xdr:rowOff>
    </xdr:from>
    <xdr:to>
      <xdr:col>11</xdr:col>
      <xdr:colOff>31750</xdr:colOff>
      <xdr:row>80</xdr:row>
      <xdr:rowOff>12779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697169"/>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124147</xdr:rowOff>
    </xdr:from>
    <xdr:to>
      <xdr:col>23</xdr:col>
      <xdr:colOff>184150</xdr:colOff>
      <xdr:row>82</xdr:row>
      <xdr:rowOff>54297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140674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17687</xdr:rowOff>
    </xdr:from>
    <xdr:to>
      <xdr:col>19</xdr:col>
      <xdr:colOff>184150</xdr:colOff>
      <xdr:row>82</xdr:row>
      <xdr:rowOff>119287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129464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4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3738</xdr:rowOff>
    </xdr:from>
    <xdr:to>
      <xdr:col>15</xdr:col>
      <xdr:colOff>133350</xdr:colOff>
      <xdr:row>81</xdr:row>
      <xdr:rowOff>105338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115515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133429</xdr:rowOff>
    </xdr:from>
    <xdr:to>
      <xdr:col>11</xdr:col>
      <xdr:colOff>82550</xdr:colOff>
      <xdr:row>80</xdr:row>
      <xdr:rowOff>63579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73756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101819</xdr:rowOff>
    </xdr:from>
    <xdr:to>
      <xdr:col>7</xdr:col>
      <xdr:colOff>31750</xdr:colOff>
      <xdr:row>80</xdr:row>
      <xdr:rowOff>31969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42146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1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や愛媛県人事委員会の勧告を参考に、給与制度を見直すことにより、国等と概ね均衡を保っている。今後も引き続き、国・愛媛県・類似団体との均衡を図るとともに、本市の財政状況等を踏まえた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781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9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85372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915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138995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586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69638</xdr:rowOff>
    </xdr:from>
    <xdr:to>
      <xdr:col>81</xdr:col>
      <xdr:colOff>44450</xdr:colOff>
      <xdr:row>60</xdr:row>
      <xdr:rowOff>77681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5663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29421</xdr:rowOff>
    </xdr:from>
    <xdr:to>
      <xdr:col>77</xdr:col>
      <xdr:colOff>44450</xdr:colOff>
      <xdr:row>60</xdr:row>
      <xdr:rowOff>69638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1642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29421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043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160655</xdr:rowOff>
    </xdr:from>
    <xdr:to>
      <xdr:col>68</xdr:col>
      <xdr:colOff>152400</xdr:colOff>
      <xdr:row>60</xdr:row>
      <xdr:rowOff>17356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7620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26881</xdr:rowOff>
    </xdr:from>
    <xdr:to>
      <xdr:col>81</xdr:col>
      <xdr:colOff>95250</xdr:colOff>
      <xdr:row>60</xdr:row>
      <xdr:rowOff>128481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43408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18838</xdr:rowOff>
    </xdr:from>
    <xdr:to>
      <xdr:col>77</xdr:col>
      <xdr:colOff>95250</xdr:colOff>
      <xdr:row>60</xdr:row>
      <xdr:rowOff>120438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130615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74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150071</xdr:rowOff>
    </xdr:from>
    <xdr:to>
      <xdr:col>73</xdr:col>
      <xdr:colOff>44450</xdr:colOff>
      <xdr:row>60</xdr:row>
      <xdr:rowOff>80221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90398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138006</xdr:rowOff>
    </xdr:from>
    <xdr:to>
      <xdr:col>68</xdr:col>
      <xdr:colOff>203200</xdr:colOff>
      <xdr:row>60</xdr:row>
      <xdr:rowOff>68156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50182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平成１４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年度発行の臨時地方道整備事業債</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完了などで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したほか、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標準税収入額等と普通交付税の増などで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などしたため、令和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年度の単年度実質公債費比率は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％となり、前年度から０．</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た。また、３か年平均では、７．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から０．１ポイント改善した。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ことや、公共施設の老朽化に伴う建替え更新や大型事業による数値の上昇が見込まれるため、今後も「健全な財政運営へのガイドライン」に基づき、市債残高を抑制することによる公債費の減少や交付税措置の高い起債を効果的に活用するなど実質負担の軽減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17356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102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17356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17356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地方債現在高が減少したことや下水道事業債残高の減などにより公営企業債等繰入見込額が減少したため、令和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年度の将来負担比率は２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．３％となり、前年度から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した。類似団体内平均を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ことから、「健全な財政運営へのガイドライン」に基づき、償還能力に留意し、交付税措置の高い起債を効果的に活用するなど計画的で健全な市債の発行に努める。また、今後の大型事業や公共施設マネジメント（更新等）の財源として、基金の取崩しに伴う比率の上昇が見込まれることから、事業の選択と集中などで更なる財政の健全化に努める。</a:t>
          </a:r>
          <a:endParaRPr kumimoji="1" lang="ja-JP" altLang="en-US" sz="1300" b="0" i="0" u="none" strike="noStrike" kern="0" cap="none" spc="0" normalizeH="0" baseline="0" noProof="0">
            <a:ln>
              <a:noFill/>
            </a:ln>
            <a:solidFill>
              <a:srgbClr val="ED7D3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75286</xdr:rowOff>
    </xdr:from>
    <xdr:to>
      <xdr:col>81</xdr:col>
      <xdr:colOff>44450</xdr:colOff>
      <xdr:row>15</xdr:row>
      <xdr:rowOff>113894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4703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113894</xdr:rowOff>
    </xdr:from>
    <xdr:to>
      <xdr:col>77</xdr:col>
      <xdr:colOff>44450</xdr:colOff>
      <xdr:row>16</xdr:row>
      <xdr:rowOff>4216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85644"/>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4216</xdr:rowOff>
    </xdr:from>
    <xdr:to>
      <xdr:col>72</xdr:col>
      <xdr:colOff>203200</xdr:colOff>
      <xdr:row>16</xdr:row>
      <xdr:rowOff>122936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47416"/>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122936</xdr:rowOff>
    </xdr:from>
    <xdr:to>
      <xdr:col>68</xdr:col>
      <xdr:colOff>152400</xdr:colOff>
      <xdr:row>17</xdr:row>
      <xdr:rowOff>36424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66136"/>
          <a:ext cx="8890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24486</xdr:rowOff>
    </xdr:from>
    <xdr:to>
      <xdr:col>81</xdr:col>
      <xdr:colOff>95250</xdr:colOff>
      <xdr:row>15</xdr:row>
      <xdr:rowOff>126086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168013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6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63094</xdr:rowOff>
    </xdr:from>
    <xdr:to>
      <xdr:col>77</xdr:col>
      <xdr:colOff>95250</xdr:colOff>
      <xdr:row>15</xdr:row>
      <xdr:rowOff>164694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149471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124866</xdr:rowOff>
    </xdr:from>
    <xdr:to>
      <xdr:col>73</xdr:col>
      <xdr:colOff>44450</xdr:colOff>
      <xdr:row>16</xdr:row>
      <xdr:rowOff>55016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39793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72136</xdr:rowOff>
    </xdr:from>
    <xdr:to>
      <xdr:col>68</xdr:col>
      <xdr:colOff>203200</xdr:colOff>
      <xdr:row>17</xdr:row>
      <xdr:rowOff>2286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158513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157074</xdr:rowOff>
    </xdr:from>
    <xdr:to>
      <xdr:col>64</xdr:col>
      <xdr:colOff>152400</xdr:colOff>
      <xdr:row>17</xdr:row>
      <xdr:rowOff>87224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72001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98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定年延長による退職手当の減少などにより、前年度から０．８ポイント低下している。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34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2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2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令和５年度は、マイナンバーカードの交付枚数の減少などによるマイナンバーカード交付事務事業費の減などにより前年度から０．４ポイント低下している。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7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6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7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施設型給付認定こども園事業費や子ども医療助成事業費の増などにより、前年度から１．０ポイント上昇している。今後は扶助費の伸びが想定されるが、自助努力による改善は困難な状況と考え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105228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404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156935</xdr:rowOff>
    </xdr:from>
    <xdr:to>
      <xdr:col>19</xdr:col>
      <xdr:colOff>187325</xdr:colOff>
      <xdr:row>57</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58</xdr:row>
      <xdr:rowOff>7257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29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7257</xdr:rowOff>
    </xdr:from>
    <xdr:to>
      <xdr:col>11</xdr:col>
      <xdr:colOff>9525</xdr:colOff>
      <xdr:row>58</xdr:row>
      <xdr:rowOff>39915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51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127907</xdr:rowOff>
    </xdr:from>
    <xdr:to>
      <xdr:col>11</xdr:col>
      <xdr:colOff>60325</xdr:colOff>
      <xdr:row>58</xdr:row>
      <xdr:rowOff>58057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42834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小中学校の施設維持補修工事などの増により、維持補修費が増加したほか、法改正による業務系システム開発に伴う介護保険特別会計事務費等繰出金などの増により繰出金も増加し、前年度から０．６ポイント上昇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0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58</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59</xdr:row>
      <xdr:rowOff>44450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新型コロナワクチン接種関係の国負担金等精算額の減などにより、前年度から０．２ポイント低下している。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557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170434</xdr:rowOff>
    </xdr:from>
    <xdr:to>
      <xdr:col>78</xdr:col>
      <xdr:colOff>69850</xdr:colOff>
      <xdr:row>34</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282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170434</xdr:rowOff>
    </xdr:from>
    <xdr:to>
      <xdr:col>73</xdr:col>
      <xdr:colOff>180975</xdr:colOff>
      <xdr:row>34</xdr:row>
      <xdr:rowOff>17272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28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46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147066</xdr:rowOff>
    </xdr:from>
    <xdr:to>
      <xdr:col>82</xdr:col>
      <xdr:colOff>158750</xdr:colOff>
      <xdr:row>34</xdr:row>
      <xdr:rowOff>77216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163593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119634</xdr:rowOff>
    </xdr:from>
    <xdr:to>
      <xdr:col>74</xdr:col>
      <xdr:colOff>31750</xdr:colOff>
      <xdr:row>34</xdr:row>
      <xdr:rowOff>49784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59961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な財政運営へのガイドラインを遵守した財政運営に努めており、類似団体の数値を下回る健全な水準を維持している。今後も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953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16511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10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31750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類似団体の平均値を大きく上回っているが、厳しい財政事情の中、行財政改革による人件費などの抑制に努めていることから、令和５年度は０．２ポイント上昇したものの、類似団体の平均値を下回る健全な水準を維持してい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62230</xdr:rowOff>
    </xdr:from>
    <xdr:to>
      <xdr:col>82</xdr:col>
      <xdr:colOff>107950</xdr:colOff>
      <xdr:row>75</xdr:row>
      <xdr:rowOff>77470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20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88900</xdr:rowOff>
    </xdr:from>
    <xdr:to>
      <xdr:col>78</xdr:col>
      <xdr:colOff>69850</xdr:colOff>
      <xdr:row>75</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76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76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882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26670</xdr:rowOff>
    </xdr:from>
    <xdr:to>
      <xdr:col>82</xdr:col>
      <xdr:colOff>158750</xdr:colOff>
      <xdr:row>75</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43197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11430</xdr:rowOff>
    </xdr:from>
    <xdr:to>
      <xdr:col>78</xdr:col>
      <xdr:colOff>120650</xdr:colOff>
      <xdr:row>75</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123207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38100</xdr:rowOff>
    </xdr:from>
    <xdr:to>
      <xdr:col>74</xdr:col>
      <xdr:colOff>31750</xdr:colOff>
      <xdr:row>74</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33541</xdr:rowOff>
    </xdr:from>
    <xdr:to>
      <xdr:col>29</xdr:col>
      <xdr:colOff>127000</xdr:colOff>
      <xdr:row>19</xdr:row>
      <xdr:rowOff>76403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8716"/>
          <a:ext cx="647700" cy="42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76403</xdr:rowOff>
    </xdr:from>
    <xdr:to>
      <xdr:col>26</xdr:col>
      <xdr:colOff>50800</xdr:colOff>
      <xdr:row>19</xdr:row>
      <xdr:rowOff>124714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1578"/>
          <a:ext cx="698500" cy="4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124714</xdr:rowOff>
    </xdr:from>
    <xdr:to>
      <xdr:col>22</xdr:col>
      <xdr:colOff>114300</xdr:colOff>
      <xdr:row>19</xdr:row>
      <xdr:rowOff>126809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29889"/>
          <a:ext cx="6985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126809</xdr:rowOff>
    </xdr:from>
    <xdr:to>
      <xdr:col>18</xdr:col>
      <xdr:colOff>177800</xdr:colOff>
      <xdr:row>20</xdr:row>
      <xdr:rowOff>20206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1984"/>
          <a:ext cx="698500" cy="64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154191</xdr:rowOff>
    </xdr:from>
    <xdr:to>
      <xdr:col>29</xdr:col>
      <xdr:colOff>177800</xdr:colOff>
      <xdr:row>19</xdr:row>
      <xdr:rowOff>84341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7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62768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25603</xdr:rowOff>
    </xdr:from>
    <xdr:to>
      <xdr:col>26</xdr:col>
      <xdr:colOff>101600</xdr:colOff>
      <xdr:row>19</xdr:row>
      <xdr:rowOff>127203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111980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17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73914</xdr:rowOff>
    </xdr:from>
    <xdr:to>
      <xdr:col>22</xdr:col>
      <xdr:colOff>165100</xdr:colOff>
      <xdr:row>20</xdr:row>
      <xdr:rowOff>4064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7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160291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76009</xdr:rowOff>
    </xdr:from>
    <xdr:to>
      <xdr:col>19</xdr:col>
      <xdr:colOff>38100</xdr:colOff>
      <xdr:row>20</xdr:row>
      <xdr:rowOff>6159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162386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140856</xdr:rowOff>
    </xdr:from>
    <xdr:to>
      <xdr:col>15</xdr:col>
      <xdr:colOff>101600</xdr:colOff>
      <xdr:row>20</xdr:row>
      <xdr:rowOff>71006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55783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315976</xdr:rowOff>
    </xdr:from>
    <xdr:to>
      <xdr:col>29</xdr:col>
      <xdr:colOff>127000</xdr:colOff>
      <xdr:row>34</xdr:row>
      <xdr:rowOff>322453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83426"/>
          <a:ext cx="647700" cy="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315976</xdr:rowOff>
    </xdr:from>
    <xdr:to>
      <xdr:col>26</xdr:col>
      <xdr:colOff>50800</xdr:colOff>
      <xdr:row>34</xdr:row>
      <xdr:rowOff>338150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83426"/>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321272</xdr:rowOff>
    </xdr:from>
    <xdr:to>
      <xdr:col>22</xdr:col>
      <xdr:colOff>114300</xdr:colOff>
      <xdr:row>34</xdr:row>
      <xdr:rowOff>338150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88722"/>
          <a:ext cx="6985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321272</xdr:rowOff>
    </xdr:from>
    <xdr:to>
      <xdr:col>18</xdr:col>
      <xdr:colOff>177800</xdr:colOff>
      <xdr:row>35</xdr:row>
      <xdr:rowOff>10033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88722"/>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271653</xdr:rowOff>
    </xdr:from>
    <xdr:to>
      <xdr:col>29</xdr:col>
      <xdr:colOff>177800</xdr:colOff>
      <xdr:row>35</xdr:row>
      <xdr:rowOff>30353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39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116730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8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265176</xdr:rowOff>
    </xdr:from>
    <xdr:to>
      <xdr:col>26</xdr:col>
      <xdr:colOff>101600</xdr:colOff>
      <xdr:row>35</xdr:row>
      <xdr:rowOff>23876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32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34053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01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287350</xdr:rowOff>
    </xdr:from>
    <xdr:to>
      <xdr:col>22</xdr:col>
      <xdr:colOff>165100</xdr:colOff>
      <xdr:row>35</xdr:row>
      <xdr:rowOff>46050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5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56227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270472</xdr:rowOff>
    </xdr:from>
    <xdr:to>
      <xdr:col>19</xdr:col>
      <xdr:colOff>38100</xdr:colOff>
      <xdr:row>35</xdr:row>
      <xdr:rowOff>29172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39349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0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302133</xdr:rowOff>
    </xdr:from>
    <xdr:to>
      <xdr:col>15</xdr:col>
      <xdr:colOff>101600</xdr:colOff>
      <xdr:row>35</xdr:row>
      <xdr:rowOff>60833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6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71010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3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50356</xdr:rowOff>
    </xdr:from>
    <xdr:to>
      <xdr:col>24</xdr:col>
      <xdr:colOff>63500</xdr:colOff>
      <xdr:row>38</xdr:row>
      <xdr:rowOff>71463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65456"/>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50356</xdr:rowOff>
    </xdr:from>
    <xdr:to>
      <xdr:col>19</xdr:col>
      <xdr:colOff>177800</xdr:colOff>
      <xdr:row>38</xdr:row>
      <xdr:rowOff>91237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5456"/>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91237</xdr:rowOff>
    </xdr:from>
    <xdr:to>
      <xdr:col>15</xdr:col>
      <xdr:colOff>50800</xdr:colOff>
      <xdr:row>38</xdr:row>
      <xdr:rowOff>115963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06337"/>
          <a:ext cx="8890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115963</xdr:rowOff>
    </xdr:from>
    <xdr:to>
      <xdr:col>10</xdr:col>
      <xdr:colOff>114300</xdr:colOff>
      <xdr:row>39</xdr:row>
      <xdr:rowOff>69748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1063"/>
          <a:ext cx="889000" cy="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20663</xdr:rowOff>
    </xdr:from>
    <xdr:to>
      <xdr:col>24</xdr:col>
      <xdr:colOff>114300</xdr:colOff>
      <xdr:row>38</xdr:row>
      <xdr:rowOff>122263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170540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171006</xdr:rowOff>
    </xdr:from>
    <xdr:to>
      <xdr:col>20</xdr:col>
      <xdr:colOff>38100</xdr:colOff>
      <xdr:row>38</xdr:row>
      <xdr:rowOff>101156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92283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40437</xdr:rowOff>
    </xdr:from>
    <xdr:to>
      <xdr:col>15</xdr:col>
      <xdr:colOff>101600</xdr:colOff>
      <xdr:row>38</xdr:row>
      <xdr:rowOff>142037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133164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65163</xdr:rowOff>
    </xdr:from>
    <xdr:to>
      <xdr:col>10</xdr:col>
      <xdr:colOff>165100</xdr:colOff>
      <xdr:row>38</xdr:row>
      <xdr:rowOff>166763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157890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18948</xdr:rowOff>
    </xdr:from>
    <xdr:to>
      <xdr:col>6</xdr:col>
      <xdr:colOff>38100</xdr:colOff>
      <xdr:row>39</xdr:row>
      <xdr:rowOff>120548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111675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9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78958</xdr:rowOff>
    </xdr:from>
    <xdr:to>
      <xdr:col>24</xdr:col>
      <xdr:colOff>63500</xdr:colOff>
      <xdr:row>56</xdr:row>
      <xdr:rowOff>62106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08708"/>
          <a:ext cx="838200" cy="1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78958</xdr:rowOff>
    </xdr:from>
    <xdr:to>
      <xdr:col>19</xdr:col>
      <xdr:colOff>177800</xdr:colOff>
      <xdr:row>56</xdr:row>
      <xdr:rowOff>168700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08708"/>
          <a:ext cx="889000" cy="26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168700</xdr:rowOff>
    </xdr:from>
    <xdr:to>
      <xdr:col>15</xdr:col>
      <xdr:colOff>50800</xdr:colOff>
      <xdr:row>58</xdr:row>
      <xdr:rowOff>169091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69900"/>
          <a:ext cx="889000" cy="34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112530</xdr:rowOff>
    </xdr:from>
    <xdr:to>
      <xdr:col>10</xdr:col>
      <xdr:colOff>114300</xdr:colOff>
      <xdr:row>58</xdr:row>
      <xdr:rowOff>169091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56630"/>
          <a:ext cx="889000" cy="5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11306</xdr:rowOff>
    </xdr:from>
    <xdr:to>
      <xdr:col>24</xdr:col>
      <xdr:colOff>114300</xdr:colOff>
      <xdr:row>56</xdr:row>
      <xdr:rowOff>112906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1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161183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9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28158</xdr:rowOff>
    </xdr:from>
    <xdr:to>
      <xdr:col>20</xdr:col>
      <xdr:colOff>38100</xdr:colOff>
      <xdr:row>55</xdr:row>
      <xdr:rowOff>129758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120885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5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117900</xdr:rowOff>
    </xdr:from>
    <xdr:to>
      <xdr:col>15</xdr:col>
      <xdr:colOff>101600</xdr:colOff>
      <xdr:row>57</xdr:row>
      <xdr:rowOff>48050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39177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118291</xdr:rowOff>
    </xdr:from>
    <xdr:to>
      <xdr:col>10</xdr:col>
      <xdr:colOff>165100</xdr:colOff>
      <xdr:row>59</xdr:row>
      <xdr:rowOff>48441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39568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61730</xdr:rowOff>
    </xdr:from>
    <xdr:to>
      <xdr:col>6</xdr:col>
      <xdr:colOff>38100</xdr:colOff>
      <xdr:row>58</xdr:row>
      <xdr:rowOff>163330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154457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9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167041</xdr:rowOff>
    </xdr:from>
    <xdr:to>
      <xdr:col>24</xdr:col>
      <xdr:colOff>63500</xdr:colOff>
      <xdr:row>77</xdr:row>
      <xdr:rowOff>59232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97241"/>
          <a:ext cx="838200" cy="6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59232</xdr:rowOff>
    </xdr:from>
    <xdr:to>
      <xdr:col>19</xdr:col>
      <xdr:colOff>177800</xdr:colOff>
      <xdr:row>77</xdr:row>
      <xdr:rowOff>68743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60882"/>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68743</xdr:rowOff>
    </xdr:from>
    <xdr:to>
      <xdr:col>15</xdr:col>
      <xdr:colOff>50800</xdr:colOff>
      <xdr:row>77</xdr:row>
      <xdr:rowOff>74687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7039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16897</xdr:rowOff>
    </xdr:from>
    <xdr:to>
      <xdr:col>10</xdr:col>
      <xdr:colOff>114300</xdr:colOff>
      <xdr:row>77</xdr:row>
      <xdr:rowOff>74687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18547"/>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116241</xdr:rowOff>
    </xdr:from>
    <xdr:to>
      <xdr:col>24</xdr:col>
      <xdr:colOff>114300</xdr:colOff>
      <xdr:row>77</xdr:row>
      <xdr:rowOff>46391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94668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8432</xdr:rowOff>
    </xdr:from>
    <xdr:to>
      <xdr:col>20</xdr:col>
      <xdr:colOff>38100</xdr:colOff>
      <xdr:row>77</xdr:row>
      <xdr:rowOff>110032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101159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17943</xdr:rowOff>
    </xdr:from>
    <xdr:to>
      <xdr:col>15</xdr:col>
      <xdr:colOff>101600</xdr:colOff>
      <xdr:row>77</xdr:row>
      <xdr:rowOff>119543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110670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1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23887</xdr:rowOff>
    </xdr:from>
    <xdr:to>
      <xdr:col>10</xdr:col>
      <xdr:colOff>165100</xdr:colOff>
      <xdr:row>77</xdr:row>
      <xdr:rowOff>125487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116614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1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137547</xdr:rowOff>
    </xdr:from>
    <xdr:to>
      <xdr:col>6</xdr:col>
      <xdr:colOff>38100</xdr:colOff>
      <xdr:row>77</xdr:row>
      <xdr:rowOff>67697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58824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93076</xdr:rowOff>
    </xdr:from>
    <xdr:to>
      <xdr:col>24</xdr:col>
      <xdr:colOff>63500</xdr:colOff>
      <xdr:row>96</xdr:row>
      <xdr:rowOff>53637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80826"/>
          <a:ext cx="838200" cy="13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68007</xdr:rowOff>
    </xdr:from>
    <xdr:to>
      <xdr:col>19</xdr:col>
      <xdr:colOff>177800</xdr:colOff>
      <xdr:row>96</xdr:row>
      <xdr:rowOff>53637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55757"/>
          <a:ext cx="889000" cy="15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68007</xdr:rowOff>
    </xdr:from>
    <xdr:to>
      <xdr:col>15</xdr:col>
      <xdr:colOff>50800</xdr:colOff>
      <xdr:row>97</xdr:row>
      <xdr:rowOff>74419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55757"/>
          <a:ext cx="889000" cy="3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74419</xdr:rowOff>
    </xdr:from>
    <xdr:to>
      <xdr:col>10</xdr:col>
      <xdr:colOff>114300</xdr:colOff>
      <xdr:row>97</xdr:row>
      <xdr:rowOff>78947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05069"/>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42276</xdr:rowOff>
    </xdr:from>
    <xdr:to>
      <xdr:col>24</xdr:col>
      <xdr:colOff>114300</xdr:colOff>
      <xdr:row>95</xdr:row>
      <xdr:rowOff>143876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65153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8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2837</xdr:rowOff>
    </xdr:from>
    <xdr:to>
      <xdr:col>20</xdr:col>
      <xdr:colOff>38100</xdr:colOff>
      <xdr:row>96</xdr:row>
      <xdr:rowOff>104437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120964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3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17207</xdr:rowOff>
    </xdr:from>
    <xdr:to>
      <xdr:col>15</xdr:col>
      <xdr:colOff>101600</xdr:colOff>
      <xdr:row>95</xdr:row>
      <xdr:rowOff>118807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135334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8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23619</xdr:rowOff>
    </xdr:from>
    <xdr:to>
      <xdr:col>10</xdr:col>
      <xdr:colOff>165100</xdr:colOff>
      <xdr:row>97</xdr:row>
      <xdr:rowOff>125219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141746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42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28147</xdr:rowOff>
    </xdr:from>
    <xdr:to>
      <xdr:col>6</xdr:col>
      <xdr:colOff>38100</xdr:colOff>
      <xdr:row>97</xdr:row>
      <xdr:rowOff>129747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146274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3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154570</xdr:rowOff>
    </xdr:from>
    <xdr:to>
      <xdr:col>55</xdr:col>
      <xdr:colOff>0</xdr:colOff>
      <xdr:row>37</xdr:row>
      <xdr:rowOff>33031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26770"/>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171432</xdr:rowOff>
    </xdr:from>
    <xdr:to>
      <xdr:col>50</xdr:col>
      <xdr:colOff>114300</xdr:colOff>
      <xdr:row>36</xdr:row>
      <xdr:rowOff>154570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72182"/>
          <a:ext cx="889000" cy="15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84129</xdr:rowOff>
    </xdr:from>
    <xdr:to>
      <xdr:col>45</xdr:col>
      <xdr:colOff>177800</xdr:colOff>
      <xdr:row>35</xdr:row>
      <xdr:rowOff>171432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27629"/>
          <a:ext cx="889000" cy="94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84129</xdr:rowOff>
    </xdr:from>
    <xdr:to>
      <xdr:col>41</xdr:col>
      <xdr:colOff>50800</xdr:colOff>
      <xdr:row>37</xdr:row>
      <xdr:rowOff>143532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27629"/>
          <a:ext cx="889000" cy="12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153681</xdr:rowOff>
    </xdr:from>
    <xdr:to>
      <xdr:col>55</xdr:col>
      <xdr:colOff>50800</xdr:colOff>
      <xdr:row>37</xdr:row>
      <xdr:rowOff>83831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132108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103770</xdr:rowOff>
    </xdr:from>
    <xdr:to>
      <xdr:col>50</xdr:col>
      <xdr:colOff>165100</xdr:colOff>
      <xdr:row>37</xdr:row>
      <xdr:rowOff>33920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25047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6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120632</xdr:rowOff>
    </xdr:from>
    <xdr:to>
      <xdr:col>46</xdr:col>
      <xdr:colOff>38100</xdr:colOff>
      <xdr:row>36</xdr:row>
      <xdr:rowOff>50782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9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33329</xdr:rowOff>
    </xdr:from>
    <xdr:to>
      <xdr:col>41</xdr:col>
      <xdr:colOff>101600</xdr:colOff>
      <xdr:row>30</xdr:row>
      <xdr:rowOff>134929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151456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5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92732</xdr:rowOff>
    </xdr:from>
    <xdr:to>
      <xdr:col>36</xdr:col>
      <xdr:colOff>165100</xdr:colOff>
      <xdr:row>38</xdr:row>
      <xdr:rowOff>22882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3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14009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2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52898</xdr:rowOff>
    </xdr:from>
    <xdr:to>
      <xdr:col>55</xdr:col>
      <xdr:colOff>0</xdr:colOff>
      <xdr:row>59</xdr:row>
      <xdr:rowOff>53191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96998"/>
          <a:ext cx="838200" cy="17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166822</xdr:rowOff>
    </xdr:from>
    <xdr:to>
      <xdr:col>50</xdr:col>
      <xdr:colOff>114300</xdr:colOff>
      <xdr:row>59</xdr:row>
      <xdr:rowOff>53191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110922"/>
          <a:ext cx="889000" cy="5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166822</xdr:rowOff>
    </xdr:from>
    <xdr:to>
      <xdr:col>45</xdr:col>
      <xdr:colOff>177800</xdr:colOff>
      <xdr:row>59</xdr:row>
      <xdr:rowOff>13040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110922"/>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13040</xdr:rowOff>
    </xdr:from>
    <xdr:to>
      <xdr:col>41</xdr:col>
      <xdr:colOff>50800</xdr:colOff>
      <xdr:row>59</xdr:row>
      <xdr:rowOff>52325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10128590"/>
          <a:ext cx="889000" cy="3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2098</xdr:rowOff>
    </xdr:from>
    <xdr:to>
      <xdr:col>55</xdr:col>
      <xdr:colOff>50800</xdr:colOff>
      <xdr:row>58</xdr:row>
      <xdr:rowOff>103698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151975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2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2391</xdr:rowOff>
    </xdr:from>
    <xdr:to>
      <xdr:col>50</xdr:col>
      <xdr:colOff>165100</xdr:colOff>
      <xdr:row>59</xdr:row>
      <xdr:rowOff>103991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1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95118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2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116022</xdr:rowOff>
    </xdr:from>
    <xdr:to>
      <xdr:col>46</xdr:col>
      <xdr:colOff>38100</xdr:colOff>
      <xdr:row>59</xdr:row>
      <xdr:rowOff>46172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37299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133690</xdr:rowOff>
    </xdr:from>
    <xdr:to>
      <xdr:col>41</xdr:col>
      <xdr:colOff>101600</xdr:colOff>
      <xdr:row>59</xdr:row>
      <xdr:rowOff>63840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54967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1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1525</xdr:rowOff>
    </xdr:from>
    <xdr:to>
      <xdr:col>36</xdr:col>
      <xdr:colOff>165100</xdr:colOff>
      <xdr:row>59</xdr:row>
      <xdr:rowOff>103125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1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94252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2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63782</xdr:rowOff>
    </xdr:from>
    <xdr:to>
      <xdr:col>55</xdr:col>
      <xdr:colOff>0</xdr:colOff>
      <xdr:row>78</xdr:row>
      <xdr:rowOff>64925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3688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43345</xdr:rowOff>
    </xdr:from>
    <xdr:to>
      <xdr:col>50</xdr:col>
      <xdr:colOff>114300</xdr:colOff>
      <xdr:row>78</xdr:row>
      <xdr:rowOff>63782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16445"/>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11867</xdr:rowOff>
    </xdr:from>
    <xdr:to>
      <xdr:col>45</xdr:col>
      <xdr:colOff>177800</xdr:colOff>
      <xdr:row>78</xdr:row>
      <xdr:rowOff>43345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84967"/>
          <a:ext cx="8890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11867</xdr:rowOff>
    </xdr:from>
    <xdr:to>
      <xdr:col>41</xdr:col>
      <xdr:colOff>50800</xdr:colOff>
      <xdr:row>78</xdr:row>
      <xdr:rowOff>29927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84967"/>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14125</xdr:rowOff>
    </xdr:from>
    <xdr:to>
      <xdr:col>55</xdr:col>
      <xdr:colOff>50800</xdr:colOff>
      <xdr:row>78</xdr:row>
      <xdr:rowOff>115725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100502</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0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12982</xdr:rowOff>
    </xdr:from>
    <xdr:to>
      <xdr:col>50</xdr:col>
      <xdr:colOff>165100</xdr:colOff>
      <xdr:row>78</xdr:row>
      <xdr:rowOff>114582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105709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7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163995</xdr:rowOff>
    </xdr:from>
    <xdr:to>
      <xdr:col>46</xdr:col>
      <xdr:colOff>38100</xdr:colOff>
      <xdr:row>78</xdr:row>
      <xdr:rowOff>94145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85272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5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132517</xdr:rowOff>
    </xdr:from>
    <xdr:to>
      <xdr:col>41</xdr:col>
      <xdr:colOff>101600</xdr:colOff>
      <xdr:row>78</xdr:row>
      <xdr:rowOff>62667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53794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2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150577</xdr:rowOff>
    </xdr:from>
    <xdr:to>
      <xdr:col>36</xdr:col>
      <xdr:colOff>165100</xdr:colOff>
      <xdr:row>78</xdr:row>
      <xdr:rowOff>80727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71854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4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85407</xdr:rowOff>
    </xdr:from>
    <xdr:to>
      <xdr:col>55</xdr:col>
      <xdr:colOff>0</xdr:colOff>
      <xdr:row>97</xdr:row>
      <xdr:rowOff>103791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44607"/>
          <a:ext cx="838200" cy="18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67863</xdr:rowOff>
    </xdr:from>
    <xdr:to>
      <xdr:col>50</xdr:col>
      <xdr:colOff>114300</xdr:colOff>
      <xdr:row>97</xdr:row>
      <xdr:rowOff>103791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698513"/>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67863</xdr:rowOff>
    </xdr:from>
    <xdr:to>
      <xdr:col>45</xdr:col>
      <xdr:colOff>177800</xdr:colOff>
      <xdr:row>97</xdr:row>
      <xdr:rowOff>96780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698513"/>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96780</xdr:rowOff>
    </xdr:from>
    <xdr:to>
      <xdr:col>41</xdr:col>
      <xdr:colOff>50800</xdr:colOff>
      <xdr:row>98</xdr:row>
      <xdr:rowOff>24561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27430"/>
          <a:ext cx="889000" cy="9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34607</xdr:rowOff>
    </xdr:from>
    <xdr:to>
      <xdr:col>55</xdr:col>
      <xdr:colOff>50800</xdr:colOff>
      <xdr:row>96</xdr:row>
      <xdr:rowOff>136207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13034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7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52991</xdr:rowOff>
    </xdr:from>
    <xdr:to>
      <xdr:col>50</xdr:col>
      <xdr:colOff>165100</xdr:colOff>
      <xdr:row>97</xdr:row>
      <xdr:rowOff>154591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145718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7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17063</xdr:rowOff>
    </xdr:from>
    <xdr:to>
      <xdr:col>46</xdr:col>
      <xdr:colOff>38100</xdr:colOff>
      <xdr:row>97</xdr:row>
      <xdr:rowOff>118663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109790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4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45980</xdr:rowOff>
    </xdr:from>
    <xdr:to>
      <xdr:col>41</xdr:col>
      <xdr:colOff>101600</xdr:colOff>
      <xdr:row>97</xdr:row>
      <xdr:rowOff>147580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138707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145211</xdr:rowOff>
    </xdr:from>
    <xdr:to>
      <xdr:col>36</xdr:col>
      <xdr:colOff>165100</xdr:colOff>
      <xdr:row>98</xdr:row>
      <xdr:rowOff>75361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66488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6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59004</xdr:rowOff>
    </xdr:from>
    <xdr:to>
      <xdr:col>85</xdr:col>
      <xdr:colOff>127000</xdr:colOff>
      <xdr:row>38</xdr:row>
      <xdr:rowOff>165227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574104"/>
          <a:ext cx="838200" cy="10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46279</xdr:rowOff>
    </xdr:from>
    <xdr:to>
      <xdr:col>81</xdr:col>
      <xdr:colOff>50800</xdr:colOff>
      <xdr:row>38</xdr:row>
      <xdr:rowOff>165227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61379"/>
          <a:ext cx="8890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119126</xdr:rowOff>
    </xdr:from>
    <xdr:to>
      <xdr:col>76</xdr:col>
      <xdr:colOff>114300</xdr:colOff>
      <xdr:row>38</xdr:row>
      <xdr:rowOff>46279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462776"/>
          <a:ext cx="889000" cy="9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107391</xdr:rowOff>
    </xdr:from>
    <xdr:to>
      <xdr:col>71</xdr:col>
      <xdr:colOff>177800</xdr:colOff>
      <xdr:row>37</xdr:row>
      <xdr:rowOff>119126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451041"/>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8204</xdr:rowOff>
    </xdr:from>
    <xdr:to>
      <xdr:col>85</xdr:col>
      <xdr:colOff>177800</xdr:colOff>
      <xdr:row>38</xdr:row>
      <xdr:rowOff>109804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31081</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114427</xdr:rowOff>
    </xdr:from>
    <xdr:to>
      <xdr:col>81</xdr:col>
      <xdr:colOff>101600</xdr:colOff>
      <xdr:row>39</xdr:row>
      <xdr:rowOff>44577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35704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166929</xdr:rowOff>
    </xdr:from>
    <xdr:to>
      <xdr:col>76</xdr:col>
      <xdr:colOff>165100</xdr:colOff>
      <xdr:row>38</xdr:row>
      <xdr:rowOff>97079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113606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2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68326</xdr:rowOff>
    </xdr:from>
    <xdr:to>
      <xdr:col>72</xdr:col>
      <xdr:colOff>38100</xdr:colOff>
      <xdr:row>37</xdr:row>
      <xdr:rowOff>169926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15003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18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56591</xdr:rowOff>
    </xdr:from>
    <xdr:to>
      <xdr:col>67</xdr:col>
      <xdr:colOff>101600</xdr:colOff>
      <xdr:row>37</xdr:row>
      <xdr:rowOff>158191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3268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17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997</xdr:rowOff>
    </xdr:from>
    <xdr:to>
      <xdr:col>85</xdr:col>
      <xdr:colOff>127000</xdr:colOff>
      <xdr:row>76</xdr:row>
      <xdr:rowOff>2026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31197"/>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2026</xdr:rowOff>
    </xdr:from>
    <xdr:to>
      <xdr:col>81</xdr:col>
      <xdr:colOff>50800</xdr:colOff>
      <xdr:row>76</xdr:row>
      <xdr:rowOff>7313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32226"/>
          <a:ext cx="889000" cy="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7313</xdr:rowOff>
    </xdr:from>
    <xdr:to>
      <xdr:col>76</xdr:col>
      <xdr:colOff>114300</xdr:colOff>
      <xdr:row>76</xdr:row>
      <xdr:rowOff>37773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37513"/>
          <a:ext cx="889000" cy="3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37773</xdr:rowOff>
    </xdr:from>
    <xdr:to>
      <xdr:col>71</xdr:col>
      <xdr:colOff>177800</xdr:colOff>
      <xdr:row>76</xdr:row>
      <xdr:rowOff>40545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67973"/>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121647</xdr:rowOff>
    </xdr:from>
    <xdr:to>
      <xdr:col>85</xdr:col>
      <xdr:colOff>177800</xdr:colOff>
      <xdr:row>76</xdr:row>
      <xdr:rowOff>51797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100074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122675</xdr:rowOff>
    </xdr:from>
    <xdr:to>
      <xdr:col>81</xdr:col>
      <xdr:colOff>101600</xdr:colOff>
      <xdr:row>76</xdr:row>
      <xdr:rowOff>52825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43953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127962</xdr:rowOff>
    </xdr:from>
    <xdr:to>
      <xdr:col>76</xdr:col>
      <xdr:colOff>165100</xdr:colOff>
      <xdr:row>76</xdr:row>
      <xdr:rowOff>58111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86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49240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158423</xdr:rowOff>
    </xdr:from>
    <xdr:to>
      <xdr:col>72</xdr:col>
      <xdr:colOff>38100</xdr:colOff>
      <xdr:row>76</xdr:row>
      <xdr:rowOff>88573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1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79700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161195</xdr:rowOff>
    </xdr:from>
    <xdr:to>
      <xdr:col>67</xdr:col>
      <xdr:colOff>101600</xdr:colOff>
      <xdr:row>76</xdr:row>
      <xdr:rowOff>91345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82472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170627</xdr:rowOff>
    </xdr:from>
    <xdr:to>
      <xdr:col>85</xdr:col>
      <xdr:colOff>127000</xdr:colOff>
      <xdr:row>99</xdr:row>
      <xdr:rowOff>3226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01277"/>
          <a:ext cx="838200" cy="17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135945</xdr:rowOff>
    </xdr:from>
    <xdr:to>
      <xdr:col>81</xdr:col>
      <xdr:colOff>50800</xdr:colOff>
      <xdr:row>99</xdr:row>
      <xdr:rowOff>3226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766595"/>
          <a:ext cx="889000" cy="2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135945</xdr:rowOff>
    </xdr:from>
    <xdr:to>
      <xdr:col>76</xdr:col>
      <xdr:colOff>114300</xdr:colOff>
      <xdr:row>98</xdr:row>
      <xdr:rowOff>111680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766595"/>
          <a:ext cx="889000" cy="14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111680</xdr:rowOff>
    </xdr:from>
    <xdr:to>
      <xdr:col>71</xdr:col>
      <xdr:colOff>177800</xdr:colOff>
      <xdr:row>98</xdr:row>
      <xdr:rowOff>135716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13780"/>
          <a:ext cx="8890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119827</xdr:rowOff>
    </xdr:from>
    <xdr:to>
      <xdr:col>85</xdr:col>
      <xdr:colOff>177800</xdr:colOff>
      <xdr:row>98</xdr:row>
      <xdr:rowOff>49977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5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98254</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123876</xdr:rowOff>
    </xdr:from>
    <xdr:to>
      <xdr:col>81</xdr:col>
      <xdr:colOff>101600</xdr:colOff>
      <xdr:row>99</xdr:row>
      <xdr:rowOff>54026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45153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1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85145</xdr:rowOff>
    </xdr:from>
    <xdr:to>
      <xdr:col>76</xdr:col>
      <xdr:colOff>165100</xdr:colOff>
      <xdr:row>98</xdr:row>
      <xdr:rowOff>15295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6422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8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60880</xdr:rowOff>
    </xdr:from>
    <xdr:to>
      <xdr:col>72</xdr:col>
      <xdr:colOff>38100</xdr:colOff>
      <xdr:row>98</xdr:row>
      <xdr:rowOff>162480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153607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84916</xdr:rowOff>
    </xdr:from>
    <xdr:to>
      <xdr:col>67</xdr:col>
      <xdr:colOff>101600</xdr:colOff>
      <xdr:row>99</xdr:row>
      <xdr:rowOff>15066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8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6193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7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50546</xdr:rowOff>
    </xdr:from>
    <xdr:to>
      <xdr:col>116</xdr:col>
      <xdr:colOff>63500</xdr:colOff>
      <xdr:row>34</xdr:row>
      <xdr:rowOff>57976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5879846"/>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18923</xdr:rowOff>
    </xdr:from>
    <xdr:to>
      <xdr:col>111</xdr:col>
      <xdr:colOff>177800</xdr:colOff>
      <xdr:row>34</xdr:row>
      <xdr:rowOff>57976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848223"/>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146558</xdr:rowOff>
    </xdr:from>
    <xdr:to>
      <xdr:col>107</xdr:col>
      <xdr:colOff>50800</xdr:colOff>
      <xdr:row>34</xdr:row>
      <xdr:rowOff>18923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5804408"/>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106743</xdr:rowOff>
    </xdr:from>
    <xdr:to>
      <xdr:col>102</xdr:col>
      <xdr:colOff>114300</xdr:colOff>
      <xdr:row>33</xdr:row>
      <xdr:rowOff>146558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5764593"/>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171196</xdr:rowOff>
    </xdr:from>
    <xdr:to>
      <xdr:col>116</xdr:col>
      <xdr:colOff>114300</xdr:colOff>
      <xdr:row>34</xdr:row>
      <xdr:rowOff>101346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22623</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68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7176</xdr:rowOff>
    </xdr:from>
    <xdr:to>
      <xdr:col>112</xdr:col>
      <xdr:colOff>38100</xdr:colOff>
      <xdr:row>34</xdr:row>
      <xdr:rowOff>108776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8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125303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61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139573</xdr:rowOff>
    </xdr:from>
    <xdr:to>
      <xdr:col>107</xdr:col>
      <xdr:colOff>101600</xdr:colOff>
      <xdr:row>34</xdr:row>
      <xdr:rowOff>69723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7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86250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5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95758</xdr:rowOff>
    </xdr:from>
    <xdr:to>
      <xdr:col>102</xdr:col>
      <xdr:colOff>165100</xdr:colOff>
      <xdr:row>34</xdr:row>
      <xdr:rowOff>25908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42435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55943</xdr:rowOff>
    </xdr:from>
    <xdr:to>
      <xdr:col>98</xdr:col>
      <xdr:colOff>38100</xdr:colOff>
      <xdr:row>33</xdr:row>
      <xdr:rowOff>157543</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7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2620</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48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39288</xdr:rowOff>
    </xdr:from>
    <xdr:to>
      <xdr:col>116</xdr:col>
      <xdr:colOff>63500</xdr:colOff>
      <xdr:row>58</xdr:row>
      <xdr:rowOff>41421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983388"/>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39288</xdr:rowOff>
    </xdr:from>
    <xdr:to>
      <xdr:col>111</xdr:col>
      <xdr:colOff>177800</xdr:colOff>
      <xdr:row>58</xdr:row>
      <xdr:rowOff>43040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983388"/>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37211</xdr:rowOff>
    </xdr:from>
    <xdr:to>
      <xdr:col>107</xdr:col>
      <xdr:colOff>50800</xdr:colOff>
      <xdr:row>58</xdr:row>
      <xdr:rowOff>43040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98131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37211</xdr:rowOff>
    </xdr:from>
    <xdr:to>
      <xdr:col>102</xdr:col>
      <xdr:colOff>114300</xdr:colOff>
      <xdr:row>58</xdr:row>
      <xdr:rowOff>112992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981311"/>
          <a:ext cx="8890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162071</xdr:rowOff>
    </xdr:from>
    <xdr:to>
      <xdr:col>116</xdr:col>
      <xdr:colOff>114300</xdr:colOff>
      <xdr:row>58</xdr:row>
      <xdr:rowOff>92221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13498</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8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159938</xdr:rowOff>
    </xdr:from>
    <xdr:to>
      <xdr:col>112</xdr:col>
      <xdr:colOff>38100</xdr:colOff>
      <xdr:row>58</xdr:row>
      <xdr:rowOff>90088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106615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7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163690</xdr:rowOff>
    </xdr:from>
    <xdr:to>
      <xdr:col>107</xdr:col>
      <xdr:colOff>101600</xdr:colOff>
      <xdr:row>58</xdr:row>
      <xdr:rowOff>93840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110367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71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157861</xdr:rowOff>
    </xdr:from>
    <xdr:to>
      <xdr:col>102</xdr:col>
      <xdr:colOff>165100</xdr:colOff>
      <xdr:row>58</xdr:row>
      <xdr:rowOff>88011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104538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7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62192</xdr:rowOff>
    </xdr:from>
    <xdr:to>
      <xdr:col>98</xdr:col>
      <xdr:colOff>38100</xdr:colOff>
      <xdr:row>58</xdr:row>
      <xdr:rowOff>163792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154919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34201</xdr:rowOff>
    </xdr:from>
    <xdr:to>
      <xdr:col>116</xdr:col>
      <xdr:colOff>63500</xdr:colOff>
      <xdr:row>74</xdr:row>
      <xdr:rowOff>86246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21501"/>
          <a:ext cx="8382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86246</xdr:rowOff>
    </xdr:from>
    <xdr:to>
      <xdr:col>111</xdr:col>
      <xdr:colOff>177800</xdr:colOff>
      <xdr:row>74</xdr:row>
      <xdr:rowOff>114402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773546"/>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114402</xdr:rowOff>
    </xdr:from>
    <xdr:to>
      <xdr:col>107</xdr:col>
      <xdr:colOff>50800</xdr:colOff>
      <xdr:row>74</xdr:row>
      <xdr:rowOff>127012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01702"/>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127012</xdr:rowOff>
    </xdr:from>
    <xdr:to>
      <xdr:col>102</xdr:col>
      <xdr:colOff>114300</xdr:colOff>
      <xdr:row>74</xdr:row>
      <xdr:rowOff>162141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14312"/>
          <a:ext cx="8890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154851</xdr:rowOff>
    </xdr:from>
    <xdr:to>
      <xdr:col>116</xdr:col>
      <xdr:colOff>114300</xdr:colOff>
      <xdr:row>74</xdr:row>
      <xdr:rowOff>85001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6278</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35446</xdr:rowOff>
    </xdr:from>
    <xdr:to>
      <xdr:col>112</xdr:col>
      <xdr:colOff>38100</xdr:colOff>
      <xdr:row>74</xdr:row>
      <xdr:rowOff>137046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153573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9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63602</xdr:rowOff>
    </xdr:from>
    <xdr:to>
      <xdr:col>107</xdr:col>
      <xdr:colOff>101600</xdr:colOff>
      <xdr:row>74</xdr:row>
      <xdr:rowOff>165202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10279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2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76212</xdr:rowOff>
    </xdr:from>
    <xdr:to>
      <xdr:col>102</xdr:col>
      <xdr:colOff>165100</xdr:colOff>
      <xdr:row>75</xdr:row>
      <xdr:rowOff>6362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7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22889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5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111341</xdr:rowOff>
    </xdr:from>
    <xdr:to>
      <xdr:col>98</xdr:col>
      <xdr:colOff>38100</xdr:colOff>
      <xdr:row>75</xdr:row>
      <xdr:rowOff>41491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7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58018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令和５年度は、新型コロナウイルスワクチン接種事業の減などにより物件費などが減少しているが、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物価高騰に対応した住民税非課税世帯への支援給付事業の実施などにより扶助費が大きく増加しており、歳出全体では前年度から増加している。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なお、類似団体と比較すると、人件費や普通建設事業費は平均値を下回り、扶助費は例年平均値を上回っている。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500,231
495,889
429.35
224,500,645
219,165,701
2,921,100
113,026,008
157,871,552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56642</xdr:rowOff>
    </xdr:from>
    <xdr:to>
      <xdr:col>24</xdr:col>
      <xdr:colOff>63500</xdr:colOff>
      <xdr:row>36</xdr:row>
      <xdr:rowOff>129032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884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129032</xdr:rowOff>
    </xdr:from>
    <xdr:to>
      <xdr:col>19</xdr:col>
      <xdr:colOff>177800</xdr:colOff>
      <xdr:row>36</xdr:row>
      <xdr:rowOff>157226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123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130556</xdr:rowOff>
    </xdr:from>
    <xdr:to>
      <xdr:col>15</xdr:col>
      <xdr:colOff>50800</xdr:colOff>
      <xdr:row>36</xdr:row>
      <xdr:rowOff>157226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275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100838</xdr:rowOff>
    </xdr:from>
    <xdr:to>
      <xdr:col>10</xdr:col>
      <xdr:colOff>114300</xdr:colOff>
      <xdr:row>36</xdr:row>
      <xdr:rowOff>130556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303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5842</xdr:rowOff>
    </xdr:from>
    <xdr:to>
      <xdr:col>24</xdr:col>
      <xdr:colOff>114300</xdr:colOff>
      <xdr:row>36</xdr:row>
      <xdr:rowOff>107442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155719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78232</xdr:rowOff>
    </xdr:from>
    <xdr:to>
      <xdr:col>20</xdr:col>
      <xdr:colOff>38100</xdr:colOff>
      <xdr:row>37</xdr:row>
      <xdr:rowOff>8382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106426</xdr:rowOff>
    </xdr:from>
    <xdr:to>
      <xdr:col>15</xdr:col>
      <xdr:colOff>101600</xdr:colOff>
      <xdr:row>37</xdr:row>
      <xdr:rowOff>36576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27703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79756</xdr:rowOff>
    </xdr:from>
    <xdr:to>
      <xdr:col>10</xdr:col>
      <xdr:colOff>165100</xdr:colOff>
      <xdr:row>37</xdr:row>
      <xdr:rowOff>9906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50038</xdr:rowOff>
    </xdr:from>
    <xdr:to>
      <xdr:col>6</xdr:col>
      <xdr:colOff>38100</xdr:colOff>
      <xdr:row>36</xdr:row>
      <xdr:rowOff>151638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142765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150685</xdr:rowOff>
    </xdr:from>
    <xdr:to>
      <xdr:col>24</xdr:col>
      <xdr:colOff>63500</xdr:colOff>
      <xdr:row>59</xdr:row>
      <xdr:rowOff>31000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94785"/>
          <a:ext cx="838200" cy="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166801</xdr:rowOff>
    </xdr:from>
    <xdr:to>
      <xdr:col>19</xdr:col>
      <xdr:colOff>177800</xdr:colOff>
      <xdr:row>59</xdr:row>
      <xdr:rowOff>31000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10901"/>
          <a:ext cx="889000" cy="3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137160</xdr:rowOff>
    </xdr:from>
    <xdr:to>
      <xdr:col>15</xdr:col>
      <xdr:colOff>50800</xdr:colOff>
      <xdr:row>58</xdr:row>
      <xdr:rowOff>166801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81110"/>
          <a:ext cx="889000" cy="122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137160</xdr:rowOff>
    </xdr:from>
    <xdr:to>
      <xdr:col>10</xdr:col>
      <xdr:colOff>114300</xdr:colOff>
      <xdr:row>59</xdr:row>
      <xdr:rowOff>64859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81110"/>
          <a:ext cx="889000" cy="129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99885</xdr:rowOff>
    </xdr:from>
    <xdr:to>
      <xdr:col>24</xdr:col>
      <xdr:colOff>114300</xdr:colOff>
      <xdr:row>59</xdr:row>
      <xdr:rowOff>30035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78312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151650</xdr:rowOff>
    </xdr:from>
    <xdr:to>
      <xdr:col>20</xdr:col>
      <xdr:colOff>38100</xdr:colOff>
      <xdr:row>59</xdr:row>
      <xdr:rowOff>81800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72927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8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116001</xdr:rowOff>
    </xdr:from>
    <xdr:to>
      <xdr:col>15</xdr:col>
      <xdr:colOff>101600</xdr:colOff>
      <xdr:row>59</xdr:row>
      <xdr:rowOff>46151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37278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86360</xdr:rowOff>
    </xdr:from>
    <xdr:to>
      <xdr:col>10</xdr:col>
      <xdr:colOff>165100</xdr:colOff>
      <xdr:row>52</xdr:row>
      <xdr:rowOff>16510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7637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2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14059</xdr:rowOff>
    </xdr:from>
    <xdr:to>
      <xdr:col>6</xdr:col>
      <xdr:colOff>38100</xdr:colOff>
      <xdr:row>59</xdr:row>
      <xdr:rowOff>115659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2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106786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2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40195</xdr:rowOff>
    </xdr:from>
    <xdr:to>
      <xdr:col>24</xdr:col>
      <xdr:colOff>63500</xdr:colOff>
      <xdr:row>75</xdr:row>
      <xdr:rowOff>171275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98945"/>
          <a:ext cx="838200" cy="1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78261</xdr:rowOff>
    </xdr:from>
    <xdr:to>
      <xdr:col>19</xdr:col>
      <xdr:colOff>177800</xdr:colOff>
      <xdr:row>75</xdr:row>
      <xdr:rowOff>171275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37011"/>
          <a:ext cx="889000" cy="9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78261</xdr:rowOff>
    </xdr:from>
    <xdr:to>
      <xdr:col>15</xdr:col>
      <xdr:colOff>50800</xdr:colOff>
      <xdr:row>76</xdr:row>
      <xdr:rowOff>145836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37011"/>
          <a:ext cx="889000" cy="2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145836</xdr:rowOff>
    </xdr:from>
    <xdr:to>
      <xdr:col>10</xdr:col>
      <xdr:colOff>114300</xdr:colOff>
      <xdr:row>77</xdr:row>
      <xdr:rowOff>49978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76036"/>
          <a:ext cx="889000" cy="7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160845</xdr:rowOff>
    </xdr:from>
    <xdr:to>
      <xdr:col>24</xdr:col>
      <xdr:colOff>114300</xdr:colOff>
      <xdr:row>75</xdr:row>
      <xdr:rowOff>90995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12272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120474</xdr:rowOff>
    </xdr:from>
    <xdr:to>
      <xdr:col>20</xdr:col>
      <xdr:colOff>38100</xdr:colOff>
      <xdr:row>76</xdr:row>
      <xdr:rowOff>50623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79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5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27461</xdr:rowOff>
    </xdr:from>
    <xdr:to>
      <xdr:col>15</xdr:col>
      <xdr:colOff>101600</xdr:colOff>
      <xdr:row>75</xdr:row>
      <xdr:rowOff>129061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145588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6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95036</xdr:rowOff>
    </xdr:from>
    <xdr:to>
      <xdr:col>10</xdr:col>
      <xdr:colOff>165100</xdr:colOff>
      <xdr:row>77</xdr:row>
      <xdr:rowOff>25186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41712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0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170628</xdr:rowOff>
    </xdr:from>
    <xdr:to>
      <xdr:col>6</xdr:col>
      <xdr:colOff>38100</xdr:colOff>
      <xdr:row>77</xdr:row>
      <xdr:rowOff>100778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0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117305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7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170638</xdr:rowOff>
    </xdr:from>
    <xdr:to>
      <xdr:col>24</xdr:col>
      <xdr:colOff>63500</xdr:colOff>
      <xdr:row>97</xdr:row>
      <xdr:rowOff>161589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29838"/>
          <a:ext cx="838200" cy="16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170638</xdr:rowOff>
    </xdr:from>
    <xdr:to>
      <xdr:col>19</xdr:col>
      <xdr:colOff>177800</xdr:colOff>
      <xdr:row>97</xdr:row>
      <xdr:rowOff>106077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29838"/>
          <a:ext cx="889000" cy="1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106077</xdr:rowOff>
    </xdr:from>
    <xdr:to>
      <xdr:col>15</xdr:col>
      <xdr:colOff>50800</xdr:colOff>
      <xdr:row>98</xdr:row>
      <xdr:rowOff>108438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36727"/>
          <a:ext cx="889000" cy="17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108438</xdr:rowOff>
    </xdr:from>
    <xdr:to>
      <xdr:col>10</xdr:col>
      <xdr:colOff>114300</xdr:colOff>
      <xdr:row>98</xdr:row>
      <xdr:rowOff>127908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10538"/>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110789</xdr:rowOff>
    </xdr:from>
    <xdr:to>
      <xdr:col>24</xdr:col>
      <xdr:colOff>114300</xdr:colOff>
      <xdr:row>98</xdr:row>
      <xdr:rowOff>40939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4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25716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119838</xdr:rowOff>
    </xdr:from>
    <xdr:to>
      <xdr:col>20</xdr:col>
      <xdr:colOff>38100</xdr:colOff>
      <xdr:row>97</xdr:row>
      <xdr:rowOff>49988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41115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7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55277</xdr:rowOff>
    </xdr:from>
    <xdr:to>
      <xdr:col>15</xdr:col>
      <xdr:colOff>101600</xdr:colOff>
      <xdr:row>97</xdr:row>
      <xdr:rowOff>156877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148004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57638</xdr:rowOff>
    </xdr:from>
    <xdr:to>
      <xdr:col>10</xdr:col>
      <xdr:colOff>165100</xdr:colOff>
      <xdr:row>98</xdr:row>
      <xdr:rowOff>159238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5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150365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77108</xdr:rowOff>
    </xdr:from>
    <xdr:to>
      <xdr:col>6</xdr:col>
      <xdr:colOff>38100</xdr:colOff>
      <xdr:row>99</xdr:row>
      <xdr:rowOff>7258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169835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7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85598</xdr:rowOff>
    </xdr:from>
    <xdr:to>
      <xdr:col>55</xdr:col>
      <xdr:colOff>0</xdr:colOff>
      <xdr:row>37</xdr:row>
      <xdr:rowOff>129794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29248"/>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84836</xdr:rowOff>
    </xdr:from>
    <xdr:to>
      <xdr:col>50</xdr:col>
      <xdr:colOff>114300</xdr:colOff>
      <xdr:row>37</xdr:row>
      <xdr:rowOff>85598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2848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84836</xdr:rowOff>
    </xdr:from>
    <xdr:to>
      <xdr:col>45</xdr:col>
      <xdr:colOff>177800</xdr:colOff>
      <xdr:row>37</xdr:row>
      <xdr:rowOff>87122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28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87122</xdr:rowOff>
    </xdr:from>
    <xdr:to>
      <xdr:col>41</xdr:col>
      <xdr:colOff>50800</xdr:colOff>
      <xdr:row>37</xdr:row>
      <xdr:rowOff>131318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30772"/>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78994</xdr:rowOff>
    </xdr:from>
    <xdr:to>
      <xdr:col>55</xdr:col>
      <xdr:colOff>50800</xdr:colOff>
      <xdr:row>38</xdr:row>
      <xdr:rowOff>9144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57421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01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34798</xdr:rowOff>
    </xdr:from>
    <xdr:to>
      <xdr:col>50</xdr:col>
      <xdr:colOff>165100</xdr:colOff>
      <xdr:row>37</xdr:row>
      <xdr:rowOff>136398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152925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53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34036</xdr:rowOff>
    </xdr:from>
    <xdr:to>
      <xdr:col>46</xdr:col>
      <xdr:colOff>38100</xdr:colOff>
      <xdr:row>37</xdr:row>
      <xdr:rowOff>135636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152163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52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36322</xdr:rowOff>
    </xdr:from>
    <xdr:to>
      <xdr:col>41</xdr:col>
      <xdr:colOff>101600</xdr:colOff>
      <xdr:row>37</xdr:row>
      <xdr:rowOff>137922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154449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5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80518</xdr:rowOff>
    </xdr:from>
    <xdr:to>
      <xdr:col>36</xdr:col>
      <xdr:colOff>165100</xdr:colOff>
      <xdr:row>38</xdr:row>
      <xdr:rowOff>10668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1795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1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98476</xdr:rowOff>
    </xdr:from>
    <xdr:to>
      <xdr:col>55</xdr:col>
      <xdr:colOff>0</xdr:colOff>
      <xdr:row>56</xdr:row>
      <xdr:rowOff>156388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996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139776</xdr:rowOff>
    </xdr:from>
    <xdr:to>
      <xdr:col>50</xdr:col>
      <xdr:colOff>114300</xdr:colOff>
      <xdr:row>56</xdr:row>
      <xdr:rowOff>156388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40976"/>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139776</xdr:rowOff>
    </xdr:from>
    <xdr:to>
      <xdr:col>45</xdr:col>
      <xdr:colOff>177800</xdr:colOff>
      <xdr:row>56</xdr:row>
      <xdr:rowOff>156159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40976"/>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156159</xdr:rowOff>
    </xdr:from>
    <xdr:to>
      <xdr:col>41</xdr:col>
      <xdr:colOff>50800</xdr:colOff>
      <xdr:row>57</xdr:row>
      <xdr:rowOff>8941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5735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47676</xdr:rowOff>
    </xdr:from>
    <xdr:to>
      <xdr:col>55</xdr:col>
      <xdr:colOff>50800</xdr:colOff>
      <xdr:row>56</xdr:row>
      <xdr:rowOff>149276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4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70553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105588</xdr:rowOff>
    </xdr:from>
    <xdr:to>
      <xdr:col>50</xdr:col>
      <xdr:colOff>165100</xdr:colOff>
      <xdr:row>57</xdr:row>
      <xdr:rowOff>35738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26865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79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88976</xdr:rowOff>
    </xdr:from>
    <xdr:to>
      <xdr:col>46</xdr:col>
      <xdr:colOff>38100</xdr:colOff>
      <xdr:row>57</xdr:row>
      <xdr:rowOff>19126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35653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46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105359</xdr:rowOff>
    </xdr:from>
    <xdr:to>
      <xdr:col>41</xdr:col>
      <xdr:colOff>101600</xdr:colOff>
      <xdr:row>57</xdr:row>
      <xdr:rowOff>35509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26636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79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129591</xdr:rowOff>
    </xdr:from>
    <xdr:to>
      <xdr:col>36</xdr:col>
      <xdr:colOff>165100</xdr:colOff>
      <xdr:row>57</xdr:row>
      <xdr:rowOff>59741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50868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82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126130</xdr:rowOff>
    </xdr:from>
    <xdr:to>
      <xdr:col>55</xdr:col>
      <xdr:colOff>0</xdr:colOff>
      <xdr:row>77</xdr:row>
      <xdr:rowOff>136010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27780"/>
          <a:ext cx="8382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110243</xdr:rowOff>
    </xdr:from>
    <xdr:to>
      <xdr:col>50</xdr:col>
      <xdr:colOff>114300</xdr:colOff>
      <xdr:row>77</xdr:row>
      <xdr:rowOff>126130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68993"/>
          <a:ext cx="889000" cy="35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110243</xdr:rowOff>
    </xdr:from>
    <xdr:to>
      <xdr:col>45</xdr:col>
      <xdr:colOff>177800</xdr:colOff>
      <xdr:row>77</xdr:row>
      <xdr:rowOff>16974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68993"/>
          <a:ext cx="889000" cy="2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16974</xdr:rowOff>
    </xdr:from>
    <xdr:to>
      <xdr:col>41</xdr:col>
      <xdr:colOff>50800</xdr:colOff>
      <xdr:row>78</xdr:row>
      <xdr:rowOff>87351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18624"/>
          <a:ext cx="889000" cy="2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85210</xdr:rowOff>
    </xdr:from>
    <xdr:to>
      <xdr:col>55</xdr:col>
      <xdr:colOff>50800</xdr:colOff>
      <xdr:row>78</xdr:row>
      <xdr:rowOff>15360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108087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75330</xdr:rowOff>
    </xdr:from>
    <xdr:to>
      <xdr:col>50</xdr:col>
      <xdr:colOff>165100</xdr:colOff>
      <xdr:row>78</xdr:row>
      <xdr:rowOff>5480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22007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5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59443</xdr:rowOff>
    </xdr:from>
    <xdr:to>
      <xdr:col>46</xdr:col>
      <xdr:colOff>38100</xdr:colOff>
      <xdr:row>75</xdr:row>
      <xdr:rowOff>161043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6120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137624</xdr:rowOff>
    </xdr:from>
    <xdr:to>
      <xdr:col>41</xdr:col>
      <xdr:colOff>101600</xdr:colOff>
      <xdr:row>77</xdr:row>
      <xdr:rowOff>67774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84301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4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36551</xdr:rowOff>
    </xdr:from>
    <xdr:to>
      <xdr:col>36</xdr:col>
      <xdr:colOff>165100</xdr:colOff>
      <xdr:row>78</xdr:row>
      <xdr:rowOff>138151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154678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115216</xdr:rowOff>
    </xdr:from>
    <xdr:to>
      <xdr:col>55</xdr:col>
      <xdr:colOff>0</xdr:colOff>
      <xdr:row>97</xdr:row>
      <xdr:rowOff>32486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74416"/>
          <a:ext cx="838200" cy="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6838</xdr:rowOff>
    </xdr:from>
    <xdr:to>
      <xdr:col>50</xdr:col>
      <xdr:colOff>114300</xdr:colOff>
      <xdr:row>97</xdr:row>
      <xdr:rowOff>32486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37488"/>
          <a:ext cx="8890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6838</xdr:rowOff>
    </xdr:from>
    <xdr:to>
      <xdr:col>45</xdr:col>
      <xdr:colOff>177800</xdr:colOff>
      <xdr:row>97</xdr:row>
      <xdr:rowOff>29423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37488"/>
          <a:ext cx="8890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122281</xdr:rowOff>
    </xdr:from>
    <xdr:to>
      <xdr:col>41</xdr:col>
      <xdr:colOff>50800</xdr:colOff>
      <xdr:row>97</xdr:row>
      <xdr:rowOff>29423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81481"/>
          <a:ext cx="8890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64416</xdr:rowOff>
    </xdr:from>
    <xdr:to>
      <xdr:col>55</xdr:col>
      <xdr:colOff>50800</xdr:colOff>
      <xdr:row>96</xdr:row>
      <xdr:rowOff>166016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42843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153136</xdr:rowOff>
    </xdr:from>
    <xdr:to>
      <xdr:col>50</xdr:col>
      <xdr:colOff>165100</xdr:colOff>
      <xdr:row>97</xdr:row>
      <xdr:rowOff>83286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74413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0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127488</xdr:rowOff>
    </xdr:from>
    <xdr:to>
      <xdr:col>46</xdr:col>
      <xdr:colOff>38100</xdr:colOff>
      <xdr:row>97</xdr:row>
      <xdr:rowOff>57638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48765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7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150073</xdr:rowOff>
    </xdr:from>
    <xdr:to>
      <xdr:col>41</xdr:col>
      <xdr:colOff>101600</xdr:colOff>
      <xdr:row>97</xdr:row>
      <xdr:rowOff>80223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71350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0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71481</xdr:rowOff>
    </xdr:from>
    <xdr:to>
      <xdr:col>36</xdr:col>
      <xdr:colOff>165100</xdr:colOff>
      <xdr:row>97</xdr:row>
      <xdr:rowOff>1631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164208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52941</xdr:rowOff>
    </xdr:from>
    <xdr:to>
      <xdr:col>85</xdr:col>
      <xdr:colOff>127000</xdr:colOff>
      <xdr:row>38</xdr:row>
      <xdr:rowOff>85816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6591"/>
          <a:ext cx="838200" cy="20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85816</xdr:rowOff>
    </xdr:from>
    <xdr:to>
      <xdr:col>81</xdr:col>
      <xdr:colOff>50800</xdr:colOff>
      <xdr:row>38</xdr:row>
      <xdr:rowOff>101818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009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101818</xdr:rowOff>
    </xdr:from>
    <xdr:to>
      <xdr:col>76</xdr:col>
      <xdr:colOff>114300</xdr:colOff>
      <xdr:row>38</xdr:row>
      <xdr:rowOff>120650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16918"/>
          <a:ext cx="8890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109111</xdr:rowOff>
    </xdr:from>
    <xdr:to>
      <xdr:col>71</xdr:col>
      <xdr:colOff>177800</xdr:colOff>
      <xdr:row>38</xdr:row>
      <xdr:rowOff>120650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24211"/>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2141</xdr:rowOff>
    </xdr:from>
    <xdr:to>
      <xdr:col>85</xdr:col>
      <xdr:colOff>177800</xdr:colOff>
      <xdr:row>37</xdr:row>
      <xdr:rowOff>103741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152018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35016</xdr:rowOff>
    </xdr:from>
    <xdr:to>
      <xdr:col>81</xdr:col>
      <xdr:colOff>101600</xdr:colOff>
      <xdr:row>38</xdr:row>
      <xdr:rowOff>136616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127743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4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51018</xdr:rowOff>
    </xdr:from>
    <xdr:to>
      <xdr:col>76</xdr:col>
      <xdr:colOff>165100</xdr:colOff>
      <xdr:row>38</xdr:row>
      <xdr:rowOff>152618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143745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69850</xdr:rowOff>
    </xdr:from>
    <xdr:to>
      <xdr:col>72</xdr:col>
      <xdr:colOff>38100</xdr:colOff>
      <xdr:row>39</xdr:row>
      <xdr:rowOff>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162577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58311</xdr:rowOff>
    </xdr:from>
    <xdr:to>
      <xdr:col>67</xdr:col>
      <xdr:colOff>101600</xdr:colOff>
      <xdr:row>38</xdr:row>
      <xdr:rowOff>159911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151038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121161</xdr:rowOff>
    </xdr:from>
    <xdr:to>
      <xdr:col>85</xdr:col>
      <xdr:colOff>127000</xdr:colOff>
      <xdr:row>56</xdr:row>
      <xdr:rowOff>49129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50911"/>
          <a:ext cx="838200" cy="9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49129</xdr:rowOff>
    </xdr:from>
    <xdr:to>
      <xdr:col>81</xdr:col>
      <xdr:colOff>50800</xdr:colOff>
      <xdr:row>56</xdr:row>
      <xdr:rowOff>90345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50329"/>
          <a:ext cx="8890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90345</xdr:rowOff>
    </xdr:from>
    <xdr:to>
      <xdr:col>76</xdr:col>
      <xdr:colOff>114300</xdr:colOff>
      <xdr:row>57</xdr:row>
      <xdr:rowOff>75784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91545"/>
          <a:ext cx="889000" cy="1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75784</xdr:rowOff>
    </xdr:from>
    <xdr:to>
      <xdr:col>71</xdr:col>
      <xdr:colOff>177800</xdr:colOff>
      <xdr:row>57</xdr:row>
      <xdr:rowOff>121938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48434"/>
          <a:ext cx="889000" cy="4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70361</xdr:rowOff>
    </xdr:from>
    <xdr:to>
      <xdr:col>85</xdr:col>
      <xdr:colOff>177800</xdr:colOff>
      <xdr:row>56</xdr:row>
      <xdr:rowOff>511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48788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7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169779</xdr:rowOff>
    </xdr:from>
    <xdr:to>
      <xdr:col>81</xdr:col>
      <xdr:colOff>101600</xdr:colOff>
      <xdr:row>56</xdr:row>
      <xdr:rowOff>99929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91056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39545</xdr:rowOff>
    </xdr:from>
    <xdr:to>
      <xdr:col>76</xdr:col>
      <xdr:colOff>165100</xdr:colOff>
      <xdr:row>56</xdr:row>
      <xdr:rowOff>141145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132272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24984</xdr:rowOff>
    </xdr:from>
    <xdr:to>
      <xdr:col>72</xdr:col>
      <xdr:colOff>38100</xdr:colOff>
      <xdr:row>57</xdr:row>
      <xdr:rowOff>126584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9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117711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9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71138</xdr:rowOff>
    </xdr:from>
    <xdr:to>
      <xdr:col>67</xdr:col>
      <xdr:colOff>101600</xdr:colOff>
      <xdr:row>58</xdr:row>
      <xdr:rowOff>1288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163865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59004</xdr:rowOff>
    </xdr:from>
    <xdr:to>
      <xdr:col>85</xdr:col>
      <xdr:colOff>127000</xdr:colOff>
      <xdr:row>78</xdr:row>
      <xdr:rowOff>165227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32104"/>
          <a:ext cx="838200" cy="10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46279</xdr:rowOff>
    </xdr:from>
    <xdr:to>
      <xdr:col>81</xdr:col>
      <xdr:colOff>50800</xdr:colOff>
      <xdr:row>78</xdr:row>
      <xdr:rowOff>165227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19379"/>
          <a:ext cx="8890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119126</xdr:rowOff>
    </xdr:from>
    <xdr:to>
      <xdr:col>76</xdr:col>
      <xdr:colOff>114300</xdr:colOff>
      <xdr:row>78</xdr:row>
      <xdr:rowOff>46279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20776"/>
          <a:ext cx="889000" cy="9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107392</xdr:rowOff>
    </xdr:from>
    <xdr:to>
      <xdr:col>71</xdr:col>
      <xdr:colOff>177800</xdr:colOff>
      <xdr:row>77</xdr:row>
      <xdr:rowOff>119126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09042"/>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8204</xdr:rowOff>
    </xdr:from>
    <xdr:to>
      <xdr:col>85</xdr:col>
      <xdr:colOff>177800</xdr:colOff>
      <xdr:row>78</xdr:row>
      <xdr:rowOff>109804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31081</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3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114427</xdr:rowOff>
    </xdr:from>
    <xdr:to>
      <xdr:col>81</xdr:col>
      <xdr:colOff>101600</xdr:colOff>
      <xdr:row>79</xdr:row>
      <xdr:rowOff>44577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35704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80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166929</xdr:rowOff>
    </xdr:from>
    <xdr:to>
      <xdr:col>76</xdr:col>
      <xdr:colOff>165100</xdr:colOff>
      <xdr:row>78</xdr:row>
      <xdr:rowOff>97079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113606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1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68326</xdr:rowOff>
    </xdr:from>
    <xdr:to>
      <xdr:col>72</xdr:col>
      <xdr:colOff>38100</xdr:colOff>
      <xdr:row>77</xdr:row>
      <xdr:rowOff>169926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15003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04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56592</xdr:rowOff>
    </xdr:from>
    <xdr:to>
      <xdr:col>67</xdr:col>
      <xdr:colOff>101600</xdr:colOff>
      <xdr:row>77</xdr:row>
      <xdr:rowOff>158192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3269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03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969</xdr:rowOff>
    </xdr:from>
    <xdr:to>
      <xdr:col>85</xdr:col>
      <xdr:colOff>127000</xdr:colOff>
      <xdr:row>96</xdr:row>
      <xdr:rowOff>2026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60169"/>
          <a:ext cx="8382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2026</xdr:rowOff>
    </xdr:from>
    <xdr:to>
      <xdr:col>81</xdr:col>
      <xdr:colOff>50800</xdr:colOff>
      <xdr:row>96</xdr:row>
      <xdr:rowOff>7283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461226"/>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7283</xdr:rowOff>
    </xdr:from>
    <xdr:to>
      <xdr:col>76</xdr:col>
      <xdr:colOff>114300</xdr:colOff>
      <xdr:row>96</xdr:row>
      <xdr:rowOff>37773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66483"/>
          <a:ext cx="889000" cy="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37773</xdr:rowOff>
    </xdr:from>
    <xdr:to>
      <xdr:col>71</xdr:col>
      <xdr:colOff>177800</xdr:colOff>
      <xdr:row>96</xdr:row>
      <xdr:rowOff>40487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96973"/>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121619</xdr:rowOff>
    </xdr:from>
    <xdr:to>
      <xdr:col>85</xdr:col>
      <xdr:colOff>177800</xdr:colOff>
      <xdr:row>96</xdr:row>
      <xdr:rowOff>51769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100046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8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122676</xdr:rowOff>
    </xdr:from>
    <xdr:to>
      <xdr:col>81</xdr:col>
      <xdr:colOff>101600</xdr:colOff>
      <xdr:row>96</xdr:row>
      <xdr:rowOff>52826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43953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127933</xdr:rowOff>
    </xdr:from>
    <xdr:to>
      <xdr:col>76</xdr:col>
      <xdr:colOff>165100</xdr:colOff>
      <xdr:row>96</xdr:row>
      <xdr:rowOff>58083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49210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158423</xdr:rowOff>
    </xdr:from>
    <xdr:to>
      <xdr:col>72</xdr:col>
      <xdr:colOff>38100</xdr:colOff>
      <xdr:row>96</xdr:row>
      <xdr:rowOff>88573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79700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161137</xdr:rowOff>
    </xdr:from>
    <xdr:to>
      <xdr:col>67</xdr:col>
      <xdr:colOff>101600</xdr:colOff>
      <xdr:row>96</xdr:row>
      <xdr:rowOff>91287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82414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28448</xdr:rowOff>
    </xdr:from>
    <xdr:to>
      <xdr:col>116</xdr:col>
      <xdr:colOff>63500</xdr:colOff>
      <xdr:row>39</xdr:row>
      <xdr:rowOff>31496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71499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29210</xdr:rowOff>
    </xdr:from>
    <xdr:to>
      <xdr:col>111</xdr:col>
      <xdr:colOff>177800</xdr:colOff>
      <xdr:row>39</xdr:row>
      <xdr:rowOff>31496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157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29210</xdr:rowOff>
    </xdr:from>
    <xdr:to>
      <xdr:col>107</xdr:col>
      <xdr:colOff>50800</xdr:colOff>
      <xdr:row>39</xdr:row>
      <xdr:rowOff>31115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7157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50165</xdr:rowOff>
    </xdr:from>
    <xdr:to>
      <xdr:col>102</xdr:col>
      <xdr:colOff>114300</xdr:colOff>
      <xdr:row>39</xdr:row>
      <xdr:rowOff>31115</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56526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149098</xdr:rowOff>
    </xdr:from>
    <xdr:to>
      <xdr:col>116</xdr:col>
      <xdr:colOff>114300</xdr:colOff>
      <xdr:row>39</xdr:row>
      <xdr:rowOff>79248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64025</xdr:rowOff>
    </xdr:from>
    <xdr:ext cx="313932"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7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152146</xdr:rowOff>
    </xdr:from>
    <xdr:to>
      <xdr:col>112</xdr:col>
      <xdr:colOff>38100</xdr:colOff>
      <xdr:row>39</xdr:row>
      <xdr:rowOff>82296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73423</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59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149860</xdr:rowOff>
    </xdr:from>
    <xdr:to>
      <xdr:col>107</xdr:col>
      <xdr:colOff>101600</xdr:colOff>
      <xdr:row>39</xdr:row>
      <xdr:rowOff>80010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71137</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773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151765</xdr:rowOff>
    </xdr:from>
    <xdr:to>
      <xdr:col>102</xdr:col>
      <xdr:colOff>165100</xdr:colOff>
      <xdr:row>39</xdr:row>
      <xdr:rowOff>81915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73042</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170815</xdr:rowOff>
    </xdr:from>
    <xdr:to>
      <xdr:col>98</xdr:col>
      <xdr:colOff>38100</xdr:colOff>
      <xdr:row>38</xdr:row>
      <xdr:rowOff>100965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117492</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6289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令和５年度は、新型コロナウイルスワクチン接種事業や感染症対策事業の減により衛生費などが減少しているが、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物価高騰に対応した住民税非課税世帯への支援給付金事業や、障害福祉サービス事業などの増により民生費が大きく増加しており、歳出全体では前年度から増加している。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なお、類似団体と比較すると、土木費、公債費などは例年平均値を下回っているが、民生費は例年平均値を上回っている。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子育て・教育環境の充実や物価高騰対策、災害復旧の経費等に財政調整基金を活用したことや、社会保障関係経費の増加などにより、令和５年度の実質単年度収支は赤字となっている。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今後も予算決算の状況を分析しつつ、将来の財政需要も見極めながら、健全財政の確保に努める。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昨年度に引き続き、一般会計・特別会計・企業会計の全会計で黒字を達成している。今後も各会計で、黒字を継続できるよう健全財政の確保に努める。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224500645</v>
      </c>
      <c r="BO4" s="384"/>
      <c r="BP4" s="384"/>
      <c r="BQ4" s="384"/>
      <c r="BR4" s="384"/>
      <c r="BS4" s="384"/>
      <c r="BT4" s="384"/>
      <c r="BU4" s="385"/>
      <c r="BV4" s="383">
        <v>215552463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2.6</v>
      </c>
      <c r="CU4" s="390"/>
      <c r="CV4" s="390"/>
      <c r="CW4" s="390"/>
      <c r="CX4" s="390"/>
      <c r="CY4" s="390"/>
      <c r="CZ4" s="390"/>
      <c r="DA4" s="391"/>
      <c r="DB4" s="389">
        <v>3.7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219165701</v>
      </c>
      <c r="BO5" s="421"/>
      <c r="BP5" s="421"/>
      <c r="BQ5" s="421"/>
      <c r="BR5" s="421"/>
      <c r="BS5" s="421"/>
      <c r="BT5" s="421"/>
      <c r="BU5" s="422"/>
      <c r="BV5" s="420">
        <v>209891805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89.6</v>
      </c>
      <c r="CU5" s="418"/>
      <c r="CV5" s="418"/>
      <c r="CW5" s="418"/>
      <c r="CX5" s="418"/>
      <c r="CY5" s="418"/>
      <c r="CZ5" s="418"/>
      <c r="DA5" s="419"/>
      <c r="DB5" s="417">
        <v>89.7</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5334944</v>
      </c>
      <c r="BO6" s="421"/>
      <c r="BP6" s="421"/>
      <c r="BQ6" s="421"/>
      <c r="BR6" s="421"/>
      <c r="BS6" s="421"/>
      <c r="BT6" s="421"/>
      <c r="BU6" s="422"/>
      <c r="BV6" s="420">
        <v>5660658</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91.8</v>
      </c>
      <c r="CU6" s="458"/>
      <c r="CV6" s="458"/>
      <c r="CW6" s="458"/>
      <c r="CX6" s="458"/>
      <c r="CY6" s="458"/>
      <c r="CZ6" s="458"/>
      <c r="DA6" s="459"/>
      <c r="DB6" s="457">
        <v>93.2</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2413844</v>
      </c>
      <c r="BO7" s="421"/>
      <c r="BP7" s="421"/>
      <c r="BQ7" s="421"/>
      <c r="BR7" s="421"/>
      <c r="BS7" s="421"/>
      <c r="BT7" s="421"/>
      <c r="BU7" s="422"/>
      <c r="BV7" s="420">
        <v>1512061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113026008</v>
      </c>
      <c r="CU7" s="421"/>
      <c r="CV7" s="421"/>
      <c r="CW7" s="421"/>
      <c r="CX7" s="421"/>
      <c r="CY7" s="421"/>
      <c r="CZ7" s="421"/>
      <c r="DA7" s="422"/>
      <c r="DB7" s="420">
        <v>111139782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2921100</v>
      </c>
      <c r="BO8" s="421"/>
      <c r="BP8" s="421"/>
      <c r="BQ8" s="421"/>
      <c r="BR8" s="421"/>
      <c r="BS8" s="421"/>
      <c r="BT8" s="421"/>
      <c r="BU8" s="422"/>
      <c r="BV8" s="420">
        <v>4148597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0.74</v>
      </c>
      <c r="CU8" s="461"/>
      <c r="CV8" s="461"/>
      <c r="CW8" s="461"/>
      <c r="CX8" s="461"/>
      <c r="CY8" s="461"/>
      <c r="CZ8" s="461"/>
      <c r="DA8" s="462"/>
      <c r="DB8" s="460">
        <v>0.75</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511192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-1227497</v>
      </c>
      <c r="BO9" s="421"/>
      <c r="BP9" s="421"/>
      <c r="BQ9" s="421"/>
      <c r="BR9" s="421"/>
      <c r="BS9" s="421"/>
      <c r="BT9" s="421"/>
      <c r="BU9" s="422"/>
      <c r="BV9" s="420">
        <v>598324</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11.6</v>
      </c>
      <c r="CU9" s="418"/>
      <c r="CV9" s="418"/>
      <c r="CW9" s="418"/>
      <c r="CX9" s="418"/>
      <c r="CY9" s="418"/>
      <c r="CZ9" s="418"/>
      <c r="DA9" s="419"/>
      <c r="DB9" s="417">
        <v>12.8</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514865</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1650000</v>
      </c>
      <c r="BO10" s="421"/>
      <c r="BP10" s="421"/>
      <c r="BQ10" s="421"/>
      <c r="BR10" s="421"/>
      <c r="BS10" s="421"/>
      <c r="BT10" s="421"/>
      <c r="BU10" s="422"/>
      <c r="BV10" s="420">
        <v>100000</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500231</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2000000</v>
      </c>
      <c r="BO12" s="421"/>
      <c r="BP12" s="421"/>
      <c r="BQ12" s="421"/>
      <c r="BR12" s="421"/>
      <c r="BS12" s="421"/>
      <c r="BT12" s="421"/>
      <c r="BU12" s="422"/>
      <c r="BV12" s="420">
        <v>2000000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495889</v>
      </c>
      <c r="S13" s="505"/>
      <c r="T13" s="505"/>
      <c r="U13" s="505"/>
      <c r="V13" s="506"/>
      <c r="W13" s="436" t="s">
        <v>131</v>
      </c>
      <c r="X13" s="437"/>
      <c r="Y13" s="437"/>
      <c r="Z13" s="437"/>
      <c r="AA13" s="437"/>
      <c r="AB13" s="427"/>
      <c r="AC13" s="471">
        <v>5864</v>
      </c>
      <c r="AD13" s="472"/>
      <c r="AE13" s="472"/>
      <c r="AF13" s="472"/>
      <c r="AG13" s="514"/>
      <c r="AH13" s="471">
        <v>6957</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-1577497</v>
      </c>
      <c r="BO13" s="421"/>
      <c r="BP13" s="421"/>
      <c r="BQ13" s="421"/>
      <c r="BR13" s="421"/>
      <c r="BS13" s="421"/>
      <c r="BT13" s="421"/>
      <c r="BU13" s="422"/>
      <c r="BV13" s="420">
        <v>-1301676</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7.8</v>
      </c>
      <c r="CU13" s="418"/>
      <c r="CV13" s="418"/>
      <c r="CW13" s="418"/>
      <c r="CX13" s="418"/>
      <c r="CY13" s="418"/>
      <c r="CZ13" s="418"/>
      <c r="DA13" s="419"/>
      <c r="DB13" s="417">
        <v>7.9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503865</v>
      </c>
      <c r="S14" s="505"/>
      <c r="T14" s="505"/>
      <c r="U14" s="505"/>
      <c r="V14" s="506"/>
      <c r="W14" s="410"/>
      <c r="X14" s="411"/>
      <c r="Y14" s="411"/>
      <c r="Z14" s="411"/>
      <c r="AA14" s="411"/>
      <c r="AB14" s="400"/>
      <c r="AC14" s="507">
        <v>2.8</v>
      </c>
      <c r="AD14" s="508"/>
      <c r="AE14" s="508"/>
      <c r="AF14" s="508"/>
      <c r="AG14" s="509"/>
      <c r="AH14" s="507">
        <v>3.2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20.3</v>
      </c>
      <c r="CU14" s="519"/>
      <c r="CV14" s="519"/>
      <c r="CW14" s="519"/>
      <c r="CX14" s="519"/>
      <c r="CY14" s="519"/>
      <c r="CZ14" s="519"/>
      <c r="DA14" s="520"/>
      <c r="DB14" s="518">
        <v>24.3</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500088</v>
      </c>
      <c r="S15" s="505"/>
      <c r="T15" s="505"/>
      <c r="U15" s="505"/>
      <c r="V15" s="506"/>
      <c r="W15" s="436" t="s">
        <v>137</v>
      </c>
      <c r="X15" s="437"/>
      <c r="Y15" s="437"/>
      <c r="Z15" s="437"/>
      <c r="AA15" s="437"/>
      <c r="AB15" s="427"/>
      <c r="AC15" s="471">
        <v>36493</v>
      </c>
      <c r="AD15" s="472"/>
      <c r="AE15" s="472"/>
      <c r="AF15" s="472"/>
      <c r="AG15" s="514"/>
      <c r="AH15" s="471">
        <v>40668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67692178</v>
      </c>
      <c r="BO15" s="384"/>
      <c r="BP15" s="384"/>
      <c r="BQ15" s="384"/>
      <c r="BR15" s="384"/>
      <c r="BS15" s="384"/>
      <c r="BT15" s="384"/>
      <c r="BU15" s="385"/>
      <c r="BV15" s="383">
        <v>66513207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117</v>
      </c>
      <c r="S16" s="527"/>
      <c r="T16" s="527"/>
      <c r="U16" s="527"/>
      <c r="V16" s="528"/>
      <c r="W16" s="410"/>
      <c r="X16" s="411"/>
      <c r="Y16" s="411"/>
      <c r="Z16" s="411"/>
      <c r="AA16" s="411"/>
      <c r="AB16" s="400"/>
      <c r="AC16" s="507">
        <v>17.600000000000001</v>
      </c>
      <c r="AD16" s="508"/>
      <c r="AE16" s="508"/>
      <c r="AF16" s="508"/>
      <c r="AG16" s="509"/>
      <c r="AH16" s="507">
        <v>18.8</v>
      </c>
      <c r="AI16" s="508"/>
      <c r="AJ16" s="508"/>
      <c r="AK16" s="508"/>
      <c r="AL16" s="510"/>
      <c r="AM16" s="449"/>
      <c r="AN16" s="450"/>
      <c r="AO16" s="450"/>
      <c r="AP16" s="450"/>
      <c r="AQ16" s="450"/>
      <c r="AR16" s="450"/>
      <c r="AS16" s="450"/>
      <c r="AT16" s="451"/>
      <c r="AU16" s="452"/>
      <c r="AV16" s="453"/>
      <c r="AW16" s="453"/>
      <c r="AX16" s="453"/>
      <c r="AY16" s="454" t="s">
        <v>141</v>
      </c>
      <c r="AZ16" s="455"/>
      <c r="BA16" s="455"/>
      <c r="BB16" s="455"/>
      <c r="BC16" s="455"/>
      <c r="BD16" s="455"/>
      <c r="BE16" s="455"/>
      <c r="BF16" s="455"/>
      <c r="BG16" s="455"/>
      <c r="BH16" s="455"/>
      <c r="BI16" s="455"/>
      <c r="BJ16" s="455"/>
      <c r="BK16" s="455"/>
      <c r="BL16" s="455"/>
      <c r="BM16" s="456"/>
      <c r="BN16" s="420">
        <v>91897839</v>
      </c>
      <c r="BO16" s="421"/>
      <c r="BP16" s="421"/>
      <c r="BQ16" s="421"/>
      <c r="BR16" s="421"/>
      <c r="BS16" s="421"/>
      <c r="BT16" s="421"/>
      <c r="BU16" s="422"/>
      <c r="BV16" s="420">
        <v>88678503</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142</v>
      </c>
      <c r="N17" s="532"/>
      <c r="O17" s="532"/>
      <c r="P17" s="532"/>
      <c r="Q17" s="533"/>
      <c r="R17" s="526" t="s">
        <v>143</v>
      </c>
      <c r="S17" s="527"/>
      <c r="T17" s="527"/>
      <c r="U17" s="527"/>
      <c r="V17" s="528"/>
      <c r="W17" s="436" t="s">
        <v>144</v>
      </c>
      <c r="X17" s="437"/>
      <c r="Y17" s="437"/>
      <c r="Z17" s="437"/>
      <c r="AA17" s="437"/>
      <c r="AB17" s="427"/>
      <c r="AC17" s="471">
        <v>164609</v>
      </c>
      <c r="AD17" s="472"/>
      <c r="AE17" s="472"/>
      <c r="AF17" s="472"/>
      <c r="AG17" s="514"/>
      <c r="AH17" s="471">
        <v>169242</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86102485</v>
      </c>
      <c r="BO17" s="421"/>
      <c r="BP17" s="421"/>
      <c r="BQ17" s="421"/>
      <c r="BR17" s="421"/>
      <c r="BS17" s="421"/>
      <c r="BT17" s="421"/>
      <c r="BU17" s="422"/>
      <c r="BV17" s="420">
        <v>84759497</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146</v>
      </c>
      <c r="C18" s="463"/>
      <c r="D18" s="463"/>
      <c r="E18" s="543"/>
      <c r="F18" s="543"/>
      <c r="G18" s="543"/>
      <c r="H18" s="543"/>
      <c r="I18" s="543"/>
      <c r="J18" s="543"/>
      <c r="K18" s="543"/>
      <c r="L18" s="544">
        <v>429.35</v>
      </c>
      <c r="M18" s="544"/>
      <c r="N18" s="544"/>
      <c r="O18" s="544"/>
      <c r="P18" s="544"/>
      <c r="Q18" s="544"/>
      <c r="R18" s="545"/>
      <c r="S18" s="545"/>
      <c r="T18" s="545"/>
      <c r="U18" s="545"/>
      <c r="V18" s="546"/>
      <c r="W18" s="438"/>
      <c r="X18" s="439"/>
      <c r="Y18" s="439"/>
      <c r="Z18" s="439"/>
      <c r="AA18" s="439"/>
      <c r="AB18" s="430"/>
      <c r="AC18" s="547">
        <v>79.5</v>
      </c>
      <c r="AD18" s="548"/>
      <c r="AE18" s="548"/>
      <c r="AF18" s="548"/>
      <c r="AG18" s="549"/>
      <c r="AH18" s="547">
        <v>78</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103711099</v>
      </c>
      <c r="BO18" s="421"/>
      <c r="BP18" s="421"/>
      <c r="BQ18" s="421"/>
      <c r="BR18" s="421"/>
      <c r="BS18" s="421"/>
      <c r="BT18" s="421"/>
      <c r="BU18" s="422"/>
      <c r="BV18" s="420">
        <v>102071716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148</v>
      </c>
      <c r="C19" s="463"/>
      <c r="D19" s="463"/>
      <c r="E19" s="543"/>
      <c r="F19" s="543"/>
      <c r="G19" s="543"/>
      <c r="H19" s="543"/>
      <c r="I19" s="543"/>
      <c r="J19" s="543"/>
      <c r="K19" s="543"/>
      <c r="L19" s="551">
        <v>1191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139710348</v>
      </c>
      <c r="BO19" s="421"/>
      <c r="BP19" s="421"/>
      <c r="BQ19" s="421"/>
      <c r="BR19" s="421"/>
      <c r="BS19" s="421"/>
      <c r="BT19" s="421"/>
      <c r="BU19" s="422"/>
      <c r="BV19" s="420">
        <v>127236754</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150</v>
      </c>
      <c r="C20" s="463"/>
      <c r="D20" s="463"/>
      <c r="E20" s="543"/>
      <c r="F20" s="543"/>
      <c r="G20" s="543"/>
      <c r="H20" s="543"/>
      <c r="I20" s="543"/>
      <c r="J20" s="543"/>
      <c r="K20" s="543"/>
      <c r="L20" s="551">
        <v>241234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157871552</v>
      </c>
      <c r="BO22" s="384"/>
      <c r="BP22" s="384"/>
      <c r="BQ22" s="384"/>
      <c r="BR22" s="384"/>
      <c r="BS22" s="384"/>
      <c r="BT22" s="384"/>
      <c r="BU22" s="385"/>
      <c r="BV22" s="383">
        <v>162829226</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96990437</v>
      </c>
      <c r="BO23" s="421"/>
      <c r="BP23" s="421"/>
      <c r="BQ23" s="421"/>
      <c r="BR23" s="421"/>
      <c r="BS23" s="421"/>
      <c r="BT23" s="421"/>
      <c r="BU23" s="422"/>
      <c r="BV23" s="420">
        <v>100742693</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160</v>
      </c>
      <c r="F24" s="450"/>
      <c r="G24" s="450"/>
      <c r="H24" s="450"/>
      <c r="I24" s="450"/>
      <c r="J24" s="450"/>
      <c r="K24" s="451"/>
      <c r="L24" s="471">
        <v>1</v>
      </c>
      <c r="M24" s="472"/>
      <c r="N24" s="472"/>
      <c r="O24" s="472"/>
      <c r="P24" s="514"/>
      <c r="Q24" s="471">
        <v>10304</v>
      </c>
      <c r="R24" s="472"/>
      <c r="S24" s="472"/>
      <c r="T24" s="472"/>
      <c r="U24" s="472"/>
      <c r="V24" s="514"/>
      <c r="W24" s="566"/>
      <c r="X24" s="567"/>
      <c r="Y24" s="568"/>
      <c r="Z24" s="470" t="s">
        <v>161</v>
      </c>
      <c r="AA24" s="450"/>
      <c r="AB24" s="450"/>
      <c r="AC24" s="450"/>
      <c r="AD24" s="450"/>
      <c r="AE24" s="450"/>
      <c r="AF24" s="450"/>
      <c r="AG24" s="451"/>
      <c r="AH24" s="471">
        <v>2912</v>
      </c>
      <c r="AI24" s="472"/>
      <c r="AJ24" s="472"/>
      <c r="AK24" s="472"/>
      <c r="AL24" s="514"/>
      <c r="AM24" s="471">
        <v>9405760</v>
      </c>
      <c r="AN24" s="472"/>
      <c r="AO24" s="472"/>
      <c r="AP24" s="472"/>
      <c r="AQ24" s="472"/>
      <c r="AR24" s="514"/>
      <c r="AS24" s="471">
        <v>3230</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80242079</v>
      </c>
      <c r="BO24" s="421"/>
      <c r="BP24" s="421"/>
      <c r="BQ24" s="421"/>
      <c r="BR24" s="421"/>
      <c r="BS24" s="421"/>
      <c r="BT24" s="421"/>
      <c r="BU24" s="422"/>
      <c r="BV24" s="420">
        <v>80324606</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163</v>
      </c>
      <c r="F25" s="450"/>
      <c r="G25" s="450"/>
      <c r="H25" s="450"/>
      <c r="I25" s="450"/>
      <c r="J25" s="450"/>
      <c r="K25" s="451"/>
      <c r="L25" s="471">
        <v>2</v>
      </c>
      <c r="M25" s="472"/>
      <c r="N25" s="472"/>
      <c r="O25" s="472"/>
      <c r="P25" s="514"/>
      <c r="Q25" s="471">
        <v>8451</v>
      </c>
      <c r="R25" s="472"/>
      <c r="S25" s="472"/>
      <c r="T25" s="472"/>
      <c r="U25" s="472"/>
      <c r="V25" s="514"/>
      <c r="W25" s="566"/>
      <c r="X25" s="567"/>
      <c r="Y25" s="568"/>
      <c r="Z25" s="470" t="s">
        <v>164</v>
      </c>
      <c r="AA25" s="450"/>
      <c r="AB25" s="450"/>
      <c r="AC25" s="450"/>
      <c r="AD25" s="450"/>
      <c r="AE25" s="450"/>
      <c r="AF25" s="450"/>
      <c r="AG25" s="451"/>
      <c r="AH25" s="471">
        <v>469</v>
      </c>
      <c r="AI25" s="472"/>
      <c r="AJ25" s="472"/>
      <c r="AK25" s="472"/>
      <c r="AL25" s="514"/>
      <c r="AM25" s="471">
        <v>1568805</v>
      </c>
      <c r="AN25" s="472"/>
      <c r="AO25" s="472"/>
      <c r="AP25" s="472"/>
      <c r="AQ25" s="472"/>
      <c r="AR25" s="514"/>
      <c r="AS25" s="471">
        <v>3345</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51898495</v>
      </c>
      <c r="BO25" s="384"/>
      <c r="BP25" s="384"/>
      <c r="BQ25" s="384"/>
      <c r="BR25" s="384"/>
      <c r="BS25" s="384"/>
      <c r="BT25" s="384"/>
      <c r="BU25" s="385"/>
      <c r="BV25" s="383">
        <v>36717399</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166</v>
      </c>
      <c r="F26" s="450"/>
      <c r="G26" s="450"/>
      <c r="H26" s="450"/>
      <c r="I26" s="450"/>
      <c r="J26" s="450"/>
      <c r="K26" s="451"/>
      <c r="L26" s="471">
        <v>1</v>
      </c>
      <c r="M26" s="472"/>
      <c r="N26" s="472"/>
      <c r="O26" s="472"/>
      <c r="P26" s="514"/>
      <c r="Q26" s="471">
        <v>6928</v>
      </c>
      <c r="R26" s="472"/>
      <c r="S26" s="472"/>
      <c r="T26" s="472"/>
      <c r="U26" s="472"/>
      <c r="V26" s="514"/>
      <c r="W26" s="566"/>
      <c r="X26" s="567"/>
      <c r="Y26" s="568"/>
      <c r="Z26" s="470" t="s">
        <v>167</v>
      </c>
      <c r="AA26" s="572"/>
      <c r="AB26" s="572"/>
      <c r="AC26" s="572"/>
      <c r="AD26" s="572"/>
      <c r="AE26" s="572"/>
      <c r="AF26" s="572"/>
      <c r="AG26" s="573"/>
      <c r="AH26" s="471">
        <v>217</v>
      </c>
      <c r="AI26" s="472"/>
      <c r="AJ26" s="472"/>
      <c r="AK26" s="472"/>
      <c r="AL26" s="514"/>
      <c r="AM26" s="471">
        <v>733026</v>
      </c>
      <c r="AN26" s="472"/>
      <c r="AO26" s="472"/>
      <c r="AP26" s="472"/>
      <c r="AQ26" s="472"/>
      <c r="AR26" s="514"/>
      <c r="AS26" s="471">
        <v>3378</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169</v>
      </c>
      <c r="F27" s="450"/>
      <c r="G27" s="450"/>
      <c r="H27" s="450"/>
      <c r="I27" s="450"/>
      <c r="J27" s="450"/>
      <c r="K27" s="451"/>
      <c r="L27" s="471">
        <v>1</v>
      </c>
      <c r="M27" s="472"/>
      <c r="N27" s="472"/>
      <c r="O27" s="472"/>
      <c r="P27" s="514"/>
      <c r="Q27" s="471">
        <v>7320</v>
      </c>
      <c r="R27" s="472"/>
      <c r="S27" s="472"/>
      <c r="T27" s="472"/>
      <c r="U27" s="472"/>
      <c r="V27" s="514"/>
      <c r="W27" s="566"/>
      <c r="X27" s="567"/>
      <c r="Y27" s="568"/>
      <c r="Z27" s="470" t="s">
        <v>170</v>
      </c>
      <c r="AA27" s="450"/>
      <c r="AB27" s="450"/>
      <c r="AC27" s="450"/>
      <c r="AD27" s="450"/>
      <c r="AE27" s="450"/>
      <c r="AF27" s="450"/>
      <c r="AG27" s="451"/>
      <c r="AH27" s="471">
        <v>56</v>
      </c>
      <c r="AI27" s="472"/>
      <c r="AJ27" s="472"/>
      <c r="AK27" s="472"/>
      <c r="AL27" s="514"/>
      <c r="AM27" s="471">
        <v>205867</v>
      </c>
      <c r="AN27" s="472"/>
      <c r="AO27" s="472"/>
      <c r="AP27" s="472"/>
      <c r="AQ27" s="472"/>
      <c r="AR27" s="514"/>
      <c r="AS27" s="471">
        <v>3676</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v>1000000</v>
      </c>
      <c r="BO27" s="540"/>
      <c r="BP27" s="540"/>
      <c r="BQ27" s="540"/>
      <c r="BR27" s="540"/>
      <c r="BS27" s="540"/>
      <c r="BT27" s="540"/>
      <c r="BU27" s="541"/>
      <c r="BV27" s="539">
        <v>1000000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172</v>
      </c>
      <c r="F28" s="450"/>
      <c r="G28" s="450"/>
      <c r="H28" s="450"/>
      <c r="I28" s="450"/>
      <c r="J28" s="450"/>
      <c r="K28" s="451"/>
      <c r="L28" s="471">
        <v>1</v>
      </c>
      <c r="M28" s="472"/>
      <c r="N28" s="472"/>
      <c r="O28" s="472"/>
      <c r="P28" s="514"/>
      <c r="Q28" s="471">
        <v>6540</v>
      </c>
      <c r="R28" s="472"/>
      <c r="S28" s="472"/>
      <c r="T28" s="472"/>
      <c r="U28" s="472"/>
      <c r="V28" s="514"/>
      <c r="W28" s="566"/>
      <c r="X28" s="567"/>
      <c r="Y28" s="568"/>
      <c r="Z28" s="470" t="s">
        <v>173</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19800000</v>
      </c>
      <c r="BO28" s="384"/>
      <c r="BP28" s="384"/>
      <c r="BQ28" s="384"/>
      <c r="BR28" s="384"/>
      <c r="BS28" s="384"/>
      <c r="BT28" s="384"/>
      <c r="BU28" s="385"/>
      <c r="BV28" s="383">
        <v>18250000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175</v>
      </c>
      <c r="F29" s="450"/>
      <c r="G29" s="450"/>
      <c r="H29" s="450"/>
      <c r="I29" s="450"/>
      <c r="J29" s="450"/>
      <c r="K29" s="451"/>
      <c r="L29" s="471">
        <v>41</v>
      </c>
      <c r="M29" s="472"/>
      <c r="N29" s="472"/>
      <c r="O29" s="472"/>
      <c r="P29" s="514"/>
      <c r="Q29" s="471">
        <v>6230</v>
      </c>
      <c r="R29" s="472"/>
      <c r="S29" s="472"/>
      <c r="T29" s="472"/>
      <c r="U29" s="472"/>
      <c r="V29" s="514"/>
      <c r="W29" s="569"/>
      <c r="X29" s="570"/>
      <c r="Y29" s="571"/>
      <c r="Z29" s="470" t="s">
        <v>176</v>
      </c>
      <c r="AA29" s="450"/>
      <c r="AB29" s="450"/>
      <c r="AC29" s="450"/>
      <c r="AD29" s="450"/>
      <c r="AE29" s="450"/>
      <c r="AF29" s="450"/>
      <c r="AG29" s="451"/>
      <c r="AH29" s="471">
        <v>2968</v>
      </c>
      <c r="AI29" s="472"/>
      <c r="AJ29" s="472"/>
      <c r="AK29" s="472"/>
      <c r="AL29" s="514"/>
      <c r="AM29" s="471">
        <v>9611627</v>
      </c>
      <c r="AN29" s="472"/>
      <c r="AO29" s="472"/>
      <c r="AP29" s="472"/>
      <c r="AQ29" s="472"/>
      <c r="AR29" s="514"/>
      <c r="AS29" s="471">
        <v>3238</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8950000</v>
      </c>
      <c r="BO29" s="421"/>
      <c r="BP29" s="421"/>
      <c r="BQ29" s="421"/>
      <c r="BR29" s="421"/>
      <c r="BS29" s="421"/>
      <c r="BT29" s="421"/>
      <c r="BU29" s="422"/>
      <c r="BV29" s="420">
        <v>10150000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98.8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25031769</v>
      </c>
      <c r="BO30" s="540"/>
      <c r="BP30" s="540"/>
      <c r="BQ30" s="540"/>
      <c r="BR30" s="540"/>
      <c r="BS30" s="540"/>
      <c r="BT30" s="540"/>
      <c r="BU30" s="541"/>
      <c r="BV30" s="539">
        <v>24586368</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185</v>
      </c>
      <c r="D33" s="444"/>
      <c r="E33" s="409" t="s">
        <v>186</v>
      </c>
      <c r="F33" s="409"/>
      <c r="G33" s="409"/>
      <c r="H33" s="409"/>
      <c r="I33" s="409"/>
      <c r="J33" s="409"/>
      <c r="K33" s="409"/>
      <c r="L33" s="409"/>
      <c r="M33" s="409"/>
      <c r="N33" s="409"/>
      <c r="O33" s="409"/>
      <c r="P33" s="409"/>
      <c r="Q33" s="409"/>
      <c r="R33" s="409"/>
      <c r="S33" s="409"/>
      <c r="T33" s="179"/>
      <c r="U33" s="444" t="s">
        <v>185</v>
      </c>
      <c r="V33" s="444"/>
      <c r="W33" s="409" t="s">
        <v>186</v>
      </c>
      <c r="X33" s="409"/>
      <c r="Y33" s="409"/>
      <c r="Z33" s="409"/>
      <c r="AA33" s="409"/>
      <c r="AB33" s="409"/>
      <c r="AC33" s="409"/>
      <c r="AD33" s="409"/>
      <c r="AE33" s="409"/>
      <c r="AF33" s="409"/>
      <c r="AG33" s="409"/>
      <c r="AH33" s="409"/>
      <c r="AI33" s="409"/>
      <c r="AJ33" s="409"/>
      <c r="AK33" s="409"/>
      <c r="AL33" s="179"/>
      <c r="AM33" s="444" t="s">
        <v>185</v>
      </c>
      <c r="AN33" s="444"/>
      <c r="AO33" s="409" t="s">
        <v>186</v>
      </c>
      <c r="AP33" s="409"/>
      <c r="AQ33" s="409"/>
      <c r="AR33" s="409"/>
      <c r="AS33" s="409"/>
      <c r="AT33" s="409"/>
      <c r="AU33" s="409"/>
      <c r="AV33" s="409"/>
      <c r="AW33" s="409"/>
      <c r="AX33" s="409"/>
      <c r="AY33" s="409"/>
      <c r="AZ33" s="409"/>
      <c r="BA33" s="409"/>
      <c r="BB33" s="409"/>
      <c r="BC33" s="409"/>
      <c r="BD33" s="185"/>
      <c r="BE33" s="409" t="s">
        <v>187</v>
      </c>
      <c r="BF33" s="409"/>
      <c r="BG33" s="409" t="s">
        <v>188</v>
      </c>
      <c r="BH33" s="409"/>
      <c r="BI33" s="409"/>
      <c r="BJ33" s="409"/>
      <c r="BK33" s="409"/>
      <c r="BL33" s="409"/>
      <c r="BM33" s="409"/>
      <c r="BN33" s="409"/>
      <c r="BO33" s="409"/>
      <c r="BP33" s="409"/>
      <c r="BQ33" s="409"/>
      <c r="BR33" s="409"/>
      <c r="BS33" s="409"/>
      <c r="BT33" s="409"/>
      <c r="BU33" s="409"/>
      <c r="BV33" s="185"/>
      <c r="BW33" s="444" t="s">
        <v>187</v>
      </c>
      <c r="BX33" s="444"/>
      <c r="BY33" s="409" t="s">
        <v>189</v>
      </c>
      <c r="BZ33" s="409"/>
      <c r="CA33" s="409"/>
      <c r="CB33" s="409"/>
      <c r="CC33" s="409"/>
      <c r="CD33" s="409"/>
      <c r="CE33" s="409"/>
      <c r="CF33" s="409"/>
      <c r="CG33" s="409"/>
      <c r="CH33" s="409"/>
      <c r="CI33" s="409"/>
      <c r="CJ33" s="409"/>
      <c r="CK33" s="409"/>
      <c r="CL33" s="409"/>
      <c r="CM33" s="409"/>
      <c r="CN33" s="179"/>
      <c r="CO33" s="444" t="s">
        <v>185</v>
      </c>
      <c r="CP33" s="444"/>
      <c r="CQ33" s="409" t="s">
        <v>190</v>
      </c>
      <c r="CR33" s="409"/>
      <c r="CS33" s="409"/>
      <c r="CT33" s="409"/>
      <c r="CU33" s="409"/>
      <c r="CV33" s="409"/>
      <c r="CW33" s="409"/>
      <c r="CX33" s="409"/>
      <c r="CY33" s="409"/>
      <c r="CZ33" s="409"/>
      <c r="DA33" s="409"/>
      <c r="DB33" s="409"/>
      <c r="DC33" s="409"/>
      <c r="DD33" s="409"/>
      <c r="DE33" s="409"/>
      <c r="DF33" s="179"/>
      <c r="DG33" s="609" t="s">
        <v>191</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5</v>
      </c>
      <c r="V34" s="610"/>
      <c r="W34" s="611" t="str">
        <f>IF('各会計、関係団体の財政状況及び健全化判断比率'!B28="","",'各会計、関係団体の財政状況及び健全化判断比率'!B28)</f>
        <v>国民健康保険事業勘定特別会計</v>
      </c>
      <c r="X34" s="611"/>
      <c r="Y34" s="611"/>
      <c r="Z34" s="611"/>
      <c r="AA34" s="611"/>
      <c r="AB34" s="611"/>
      <c r="AC34" s="611"/>
      <c r="AD34" s="611"/>
      <c r="AE34" s="611"/>
      <c r="AF34" s="611"/>
      <c r="AG34" s="611"/>
      <c r="AH34" s="611"/>
      <c r="AI34" s="611"/>
      <c r="AJ34" s="611"/>
      <c r="AK34" s="611"/>
      <c r="AL34" s="175"/>
      <c r="AM34" s="610">
        <f>IF(AO34="","",MAX(C34:D43,U34:V43)+1)</f>
        <v>10</v>
      </c>
      <c r="AN34" s="610"/>
      <c r="AO34" s="611" t="str">
        <f>IF('各会計、関係団体の財政状況及び健全化判断比率'!B33="","",'各会計、関係団体の財政状況及び健全化判断比率'!B33)</f>
        <v>水道事業会計</v>
      </c>
      <c r="AP34" s="611"/>
      <c r="AQ34" s="611"/>
      <c r="AR34" s="611"/>
      <c r="AS34" s="611"/>
      <c r="AT34" s="611"/>
      <c r="AU34" s="611"/>
      <c r="AV34" s="611"/>
      <c r="AW34" s="611"/>
      <c r="AX34" s="611"/>
      <c r="AY34" s="611"/>
      <c r="AZ34" s="611"/>
      <c r="BA34" s="611"/>
      <c r="BB34" s="611"/>
      <c r="BC34" s="611"/>
      <c r="BD34" s="175"/>
      <c r="BE34" s="610">
        <f>IF(BG34="","",MAX(C34:D43,U34:V43,AM34:AN43)+1)</f>
        <v>14</v>
      </c>
      <c r="BF34" s="610"/>
      <c r="BG34" s="611" t="str">
        <f>IF('各会計、関係団体の財政状況及び健全化判断比率'!B37="","",'各会計、関係団体の財政状況及び健全化判断比率'!B37)</f>
        <v>鹿島観光事業特別会計</v>
      </c>
      <c r="BH34" s="611"/>
      <c r="BI34" s="611"/>
      <c r="BJ34" s="611"/>
      <c r="BK34" s="611"/>
      <c r="BL34" s="611"/>
      <c r="BM34" s="611"/>
      <c r="BN34" s="611"/>
      <c r="BO34" s="611"/>
      <c r="BP34" s="611"/>
      <c r="BQ34" s="611"/>
      <c r="BR34" s="611"/>
      <c r="BS34" s="611"/>
      <c r="BT34" s="611"/>
      <c r="BU34" s="611"/>
      <c r="BV34" s="175"/>
      <c r="BW34" s="610">
        <f>IF(BY34="","",MAX(C34:D43,U34:V43,AM34:AN43,BE34:BF43)+1)</f>
        <v>18</v>
      </c>
      <c r="BX34" s="610"/>
      <c r="BY34" s="611" t="str">
        <f>IF('各会計、関係団体の財政状況及び健全化判断比率'!B68="","",'各会計、関係団体の財政状況及び健全化判断比率'!B68)</f>
        <v>松山養護老人ホーム事務組合（一般会計）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27</v>
      </c>
      <c r="CP34" s="610"/>
      <c r="CQ34" s="611" t="str">
        <f>IF('各会計、関係団体の財政状況及び健全化判断比率'!BS7="","",'各会計、関係団体の財政状況及び健全化判断比率'!BS7)</f>
        <v>松山市土地開発公社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母子父子寡婦福祉資金貸付事業特別会計</v>
      </c>
      <c r="F35" s="611"/>
      <c r="G35" s="611"/>
      <c r="H35" s="611"/>
      <c r="I35" s="611"/>
      <c r="J35" s="611"/>
      <c r="K35" s="611"/>
      <c r="L35" s="611"/>
      <c r="M35" s="611"/>
      <c r="N35" s="611"/>
      <c r="O35" s="611"/>
      <c r="P35" s="611"/>
      <c r="Q35" s="611"/>
      <c r="R35" s="611"/>
      <c r="S35" s="611"/>
      <c r="T35" s="175"/>
      <c r="U35" s="610">
        <f>IF(W35="","",U34+1)</f>
        <v>6</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11</v>
      </c>
      <c r="AN35" s="610"/>
      <c r="AO35" s="611" t="str">
        <f>IF('各会計、関係団体の財政状況及び健全化判断比率'!B34="","",'各会計、関係団体の財政状況及び健全化判断比率'!B34)</f>
        <v>簡易水道事業会計</v>
      </c>
      <c r="AP35" s="611"/>
      <c r="AQ35" s="611"/>
      <c r="AR35" s="611"/>
      <c r="AS35" s="611"/>
      <c r="AT35" s="611"/>
      <c r="AU35" s="611"/>
      <c r="AV35" s="611"/>
      <c r="AW35" s="611"/>
      <c r="AX35" s="611"/>
      <c r="AY35" s="611"/>
      <c r="AZ35" s="611"/>
      <c r="BA35" s="611"/>
      <c r="BB35" s="611"/>
      <c r="BC35" s="611"/>
      <c r="BD35" s="175"/>
      <c r="BE35" s="610">
        <f t="shared" ref="BE35:BE43" si="1">IF(BG35="","",BE34+1)</f>
        <v>15</v>
      </c>
      <c r="BF35" s="610"/>
      <c r="BG35" s="611" t="str">
        <f>IF('各会計、関係団体の財政状況及び健全化判断比率'!B38="","",'各会計、関係団体の財政状況及び健全化判断比率'!B38)</f>
        <v>卸売市場事業特別会計</v>
      </c>
      <c r="BH35" s="611"/>
      <c r="BI35" s="611"/>
      <c r="BJ35" s="611"/>
      <c r="BK35" s="611"/>
      <c r="BL35" s="611"/>
      <c r="BM35" s="611"/>
      <c r="BN35" s="611"/>
      <c r="BO35" s="611"/>
      <c r="BP35" s="611"/>
      <c r="BQ35" s="611"/>
      <c r="BR35" s="611"/>
      <c r="BS35" s="611"/>
      <c r="BT35" s="611"/>
      <c r="BU35" s="611"/>
      <c r="BV35" s="175"/>
      <c r="BW35" s="610">
        <f t="shared" ref="BW35:BW43" si="2">IF(BY35="","",BW34+1)</f>
        <v>19</v>
      </c>
      <c r="BX35" s="610"/>
      <c r="BY35" s="611" t="str">
        <f>IF('各会計、関係団体の財政状況及び健全化判断比率'!B69="","",'各会計、関係団体の財政状況及び健全化判断比率'!B69)</f>
        <v>松山養護老人ホーム事務組合（診療所事業特別会計）</v>
      </c>
      <c r="BZ35" s="611"/>
      <c r="CA35" s="611"/>
      <c r="CB35" s="611"/>
      <c r="CC35" s="611"/>
      <c r="CD35" s="611"/>
      <c r="CE35" s="611"/>
      <c r="CF35" s="611"/>
      <c r="CG35" s="611"/>
      <c r="CH35" s="611"/>
      <c r="CI35" s="611"/>
      <c r="CJ35" s="611"/>
      <c r="CK35" s="611"/>
      <c r="CL35" s="611"/>
      <c r="CM35" s="611"/>
      <c r="CN35" s="175"/>
      <c r="CO35" s="610">
        <f t="shared" ref="CO35:CO43" si="3">IF(CQ35="","",CO34+1)</f>
        <v>28</v>
      </c>
      <c r="CP35" s="610"/>
      <c r="CQ35" s="611" t="str">
        <f>IF('各会計、関係団体の財政状況及び健全化判断比率'!BS8="","",'各会計、関係団体の財政状況及び健全化判断比率'!BS8)</f>
        <v>松山国際交流協会</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f>IF(E36="","",C35+1)</f>
        <v>3</v>
      </c>
      <c r="D36" s="610"/>
      <c r="E36" s="611" t="str">
        <f>IF('各会計、関係団体の財政状況及び健全化判断比率'!B9="","",'各会計、関係団体の財政状況及び健全化判断比率'!B9)</f>
        <v>勤労者福祉サービスセンター事業特別会計</v>
      </c>
      <c r="F36" s="611"/>
      <c r="G36" s="611"/>
      <c r="H36" s="611"/>
      <c r="I36" s="611"/>
      <c r="J36" s="611"/>
      <c r="K36" s="611"/>
      <c r="L36" s="611"/>
      <c r="M36" s="611"/>
      <c r="N36" s="611"/>
      <c r="O36" s="611"/>
      <c r="P36" s="611"/>
      <c r="Q36" s="611"/>
      <c r="R36" s="611"/>
      <c r="S36" s="611"/>
      <c r="T36" s="175"/>
      <c r="U36" s="610">
        <f t="shared" ref="U36:U43" si="4">IF(W36="","",U35+1)</f>
        <v>7</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12</v>
      </c>
      <c r="AN36" s="610"/>
      <c r="AO36" s="611" t="str">
        <f>IF('各会計、関係団体の財政状況及び健全化判断比率'!B35="","",'各会計、関係団体の財政状況及び健全化判断比率'!B35)</f>
        <v>工業用水道事業会計</v>
      </c>
      <c r="AP36" s="611"/>
      <c r="AQ36" s="611"/>
      <c r="AR36" s="611"/>
      <c r="AS36" s="611"/>
      <c r="AT36" s="611"/>
      <c r="AU36" s="611"/>
      <c r="AV36" s="611"/>
      <c r="AW36" s="611"/>
      <c r="AX36" s="611"/>
      <c r="AY36" s="611"/>
      <c r="AZ36" s="611"/>
      <c r="BA36" s="611"/>
      <c r="BB36" s="611"/>
      <c r="BC36" s="611"/>
      <c r="BD36" s="175"/>
      <c r="BE36" s="610">
        <f t="shared" si="1"/>
        <v>16</v>
      </c>
      <c r="BF36" s="610"/>
      <c r="BG36" s="611" t="str">
        <f>IF('各会計、関係団体の財政状況及び健全化判断比率'!B39="","",'各会計、関係団体の財政状況及び健全化判断比率'!B39)</f>
        <v>松山城観光事業特別会計</v>
      </c>
      <c r="BH36" s="611"/>
      <c r="BI36" s="611"/>
      <c r="BJ36" s="611"/>
      <c r="BK36" s="611"/>
      <c r="BL36" s="611"/>
      <c r="BM36" s="611"/>
      <c r="BN36" s="611"/>
      <c r="BO36" s="611"/>
      <c r="BP36" s="611"/>
      <c r="BQ36" s="611"/>
      <c r="BR36" s="611"/>
      <c r="BS36" s="611"/>
      <c r="BT36" s="611"/>
      <c r="BU36" s="611"/>
      <c r="BV36" s="175"/>
      <c r="BW36" s="610">
        <f t="shared" si="2"/>
        <v>20</v>
      </c>
      <c r="BX36" s="610"/>
      <c r="BY36" s="611" t="str">
        <f>IF('各会計、関係団体の財政状況及び健全化判断比率'!B70="","",'各会計、関係団体の財政状況及び健全化判断比率'!B70)</f>
        <v>松山広域福祉施設事務組合（一般会計）</v>
      </c>
      <c r="BZ36" s="611"/>
      <c r="CA36" s="611"/>
      <c r="CB36" s="611"/>
      <c r="CC36" s="611"/>
      <c r="CD36" s="611"/>
      <c r="CE36" s="611"/>
      <c r="CF36" s="611"/>
      <c r="CG36" s="611"/>
      <c r="CH36" s="611"/>
      <c r="CI36" s="611"/>
      <c r="CJ36" s="611"/>
      <c r="CK36" s="611"/>
      <c r="CL36" s="611"/>
      <c r="CM36" s="611"/>
      <c r="CN36" s="175"/>
      <c r="CO36" s="610">
        <f t="shared" si="3"/>
        <v>29</v>
      </c>
      <c r="CP36" s="610"/>
      <c r="CQ36" s="611" t="str">
        <f>IF('各会計、関係団体の財政状況及び健全化判断比率'!BS9="","",'各会計、関係団体の財政状況及び健全化判断比率'!BS9)</f>
        <v>松山市男女共同参画推進財団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f>IF(E37="","",C36+1)</f>
        <v>4</v>
      </c>
      <c r="D37" s="610"/>
      <c r="E37" s="611" t="str">
        <f>IF('各会計、関係団体の財政状況及び健全化判断比率'!B10="","",'各会計、関係団体の財政状況及び健全化判断比率'!B10)</f>
        <v>公債管理特別会計</v>
      </c>
      <c r="F37" s="611"/>
      <c r="G37" s="611"/>
      <c r="H37" s="611"/>
      <c r="I37" s="611"/>
      <c r="J37" s="611"/>
      <c r="K37" s="611"/>
      <c r="L37" s="611"/>
      <c r="M37" s="611"/>
      <c r="N37" s="611"/>
      <c r="O37" s="611"/>
      <c r="P37" s="611"/>
      <c r="Q37" s="611"/>
      <c r="R37" s="611"/>
      <c r="S37" s="611"/>
      <c r="T37" s="175"/>
      <c r="U37" s="610">
        <f t="shared" si="4"/>
        <v>8</v>
      </c>
      <c r="V37" s="610"/>
      <c r="W37" s="611" t="str">
        <f>IF('各会計、関係団体の財政状況及び健全化判断比率'!B31="","",'各会計、関係団体の財政状況及び健全化判断比率'!B31)</f>
        <v>駐車場事業特別会計</v>
      </c>
      <c r="X37" s="611"/>
      <c r="Y37" s="611"/>
      <c r="Z37" s="611"/>
      <c r="AA37" s="611"/>
      <c r="AB37" s="611"/>
      <c r="AC37" s="611"/>
      <c r="AD37" s="611"/>
      <c r="AE37" s="611"/>
      <c r="AF37" s="611"/>
      <c r="AG37" s="611"/>
      <c r="AH37" s="611"/>
      <c r="AI37" s="611"/>
      <c r="AJ37" s="611"/>
      <c r="AK37" s="611"/>
      <c r="AL37" s="175"/>
      <c r="AM37" s="610">
        <f t="shared" si="0"/>
        <v>13</v>
      </c>
      <c r="AN37" s="610"/>
      <c r="AO37" s="611" t="str">
        <f>IF('各会計、関係団体の財政状況及び健全化判断比率'!B36="","",'各会計、関係団体の財政状況及び健全化判断比率'!B36)</f>
        <v>下水道事業会計</v>
      </c>
      <c r="AP37" s="611"/>
      <c r="AQ37" s="611"/>
      <c r="AR37" s="611"/>
      <c r="AS37" s="611"/>
      <c r="AT37" s="611"/>
      <c r="AU37" s="611"/>
      <c r="AV37" s="611"/>
      <c r="AW37" s="611"/>
      <c r="AX37" s="611"/>
      <c r="AY37" s="611"/>
      <c r="AZ37" s="611"/>
      <c r="BA37" s="611"/>
      <c r="BB37" s="611"/>
      <c r="BC37" s="611"/>
      <c r="BD37" s="175"/>
      <c r="BE37" s="610">
        <f t="shared" si="1"/>
        <v>17</v>
      </c>
      <c r="BF37" s="610"/>
      <c r="BG37" s="611" t="str">
        <f>IF('各会計、関係団体の財政状況及び健全化判断比率'!B40="","",'各会計、関係団体の財政状況及び健全化判断比率'!B40)</f>
        <v>道後温泉事業特別会計</v>
      </c>
      <c r="BH37" s="611"/>
      <c r="BI37" s="611"/>
      <c r="BJ37" s="611"/>
      <c r="BK37" s="611"/>
      <c r="BL37" s="611"/>
      <c r="BM37" s="611"/>
      <c r="BN37" s="611"/>
      <c r="BO37" s="611"/>
      <c r="BP37" s="611"/>
      <c r="BQ37" s="611"/>
      <c r="BR37" s="611"/>
      <c r="BS37" s="611"/>
      <c r="BT37" s="611"/>
      <c r="BU37" s="611"/>
      <c r="BV37" s="175"/>
      <c r="BW37" s="610">
        <f t="shared" si="2"/>
        <v>21</v>
      </c>
      <c r="BX37" s="610"/>
      <c r="BY37" s="611" t="str">
        <f>IF('各会計、関係団体の財政状況及び健全化判断比率'!B71="","",'各会計、関係団体の財政状況及び健全化判断比率'!B71)</f>
        <v>松山広域福祉施設事務組合（公営企業会計）</v>
      </c>
      <c r="BZ37" s="611"/>
      <c r="CA37" s="611"/>
      <c r="CB37" s="611"/>
      <c r="CC37" s="611"/>
      <c r="CD37" s="611"/>
      <c r="CE37" s="611"/>
      <c r="CF37" s="611"/>
      <c r="CG37" s="611"/>
      <c r="CH37" s="611"/>
      <c r="CI37" s="611"/>
      <c r="CJ37" s="611"/>
      <c r="CK37" s="611"/>
      <c r="CL37" s="611"/>
      <c r="CM37" s="611"/>
      <c r="CN37" s="175"/>
      <c r="CO37" s="610">
        <f t="shared" si="3"/>
        <v>30</v>
      </c>
      <c r="CP37" s="610"/>
      <c r="CQ37" s="611" t="str">
        <f>IF('各会計、関係団体の財政状況及び健全化判断比率'!BS10="","",'各会計、関係団体の財政状況及び健全化判断比率'!BS10)</f>
        <v>松山観光コンベンション協会</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9</v>
      </c>
      <c r="V38" s="610"/>
      <c r="W38" s="611" t="str">
        <f>IF('各会計、関係団体の財政状況及び健全化判断比率'!B32="","",'各会計、関係団体の財政状況及び健全化判断比率'!B32)</f>
        <v>競輪事業特別会計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22</v>
      </c>
      <c r="BX38" s="610"/>
      <c r="BY38" s="611" t="str">
        <f>IF('各会計、関係団体の財政状況及び健全化判断比率'!B72="","",'各会計、関係団体の財政状況及び健全化判断比率'!B72)</f>
        <v>松山衛生事務組合</v>
      </c>
      <c r="BZ38" s="611"/>
      <c r="CA38" s="611"/>
      <c r="CB38" s="611"/>
      <c r="CC38" s="611"/>
      <c r="CD38" s="611"/>
      <c r="CE38" s="611"/>
      <c r="CF38" s="611"/>
      <c r="CG38" s="611"/>
      <c r="CH38" s="611"/>
      <c r="CI38" s="611"/>
      <c r="CJ38" s="611"/>
      <c r="CK38" s="611"/>
      <c r="CL38" s="611"/>
      <c r="CM38" s="611"/>
      <c r="CN38" s="175"/>
      <c r="CO38" s="610">
        <f t="shared" si="3"/>
        <v>31</v>
      </c>
      <c r="CP38" s="610"/>
      <c r="CQ38" s="611" t="str">
        <f>IF('各会計、関係団体の財政状況及び健全化判断比率'!BS11="","",'各会計、関係団体の財政状況及び健全化判断比率'!BS11)</f>
        <v>松山市文化・スポーツ振興財団</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23</v>
      </c>
      <c r="BX39" s="610"/>
      <c r="BY39" s="611" t="str">
        <f>IF('各会計、関係団体の財政状況及び健全化判断比率'!B73="","",'各会計、関係団体の財政状況及び健全化判断比率'!B73)</f>
        <v>松山市、東温市共有山林組合</v>
      </c>
      <c r="BZ39" s="611"/>
      <c r="CA39" s="611"/>
      <c r="CB39" s="611"/>
      <c r="CC39" s="611"/>
      <c r="CD39" s="611"/>
      <c r="CE39" s="611"/>
      <c r="CF39" s="611"/>
      <c r="CG39" s="611"/>
      <c r="CH39" s="611"/>
      <c r="CI39" s="611"/>
      <c r="CJ39" s="611"/>
      <c r="CK39" s="611"/>
      <c r="CL39" s="611"/>
      <c r="CM39" s="611"/>
      <c r="CN39" s="175"/>
      <c r="CO39" s="610">
        <f t="shared" si="3"/>
        <v>32</v>
      </c>
      <c r="CP39" s="610"/>
      <c r="CQ39" s="611" t="str">
        <f>IF('各会計、関係団体の財政状況及び健全化判断比率'!BS12="","",'各会計、関係団体の財政状況及び健全化判断比率'!BS12)</f>
        <v>松山市学校給食会</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24</v>
      </c>
      <c r="BX40" s="610"/>
      <c r="BY40" s="611" t="str">
        <f>IF('各会計、関係団体の財政状況及び健全化判断比率'!B74="","",'各会計、関係団体の財政状況及び健全化判断比率'!B74)</f>
        <v>愛媛地方税滞納整理機構</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25</v>
      </c>
      <c r="BX41" s="610"/>
      <c r="BY41" s="611" t="str">
        <f>IF('各会計、関係団体の財政状況及び健全化判断比率'!B75="","",'各会計、関係団体の財政状況及び健全化判断比率'!B75)</f>
        <v>愛媛県後期高齢者医療広域連合（一般会計）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26</v>
      </c>
      <c r="BX42" s="610"/>
      <c r="BY42" s="611" t="str">
        <f>IF('各会計、関係団体の財政状況及び健全化判断比率'!B76="","",'各会計、関係団体の財政状況及び健全化判断比率'!B76)</f>
        <v>愛媛県後期高齢者医療広域連合（後期高齢者医療特別会計）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4gl89gU2CH8q4+YoMq6iO8duD4jFyKIguhH+J11VHKxf5QaXjBehZXMMczSbc6Fm2hJ6cU73ia5WWRs9XnsTvQ==" saltValue="XrXcO0j/bGr6uGjncuKj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2">
      <c r="A34" s="22"/>
      <c r="B34" s="31"/>
      <c r="C34" s="1162" t="s">
        <v>545</v>
      </c>
      <c r="D34" s="1162"/>
      <c r="E34" s="1163"/>
      <c r="F34" s="32">
        <v>11.27</v>
      </c>
      <c r="G34" s="33">
        <v>10.82</v>
      </c>
      <c r="H34" s="33">
        <v>11</v>
      </c>
      <c r="I34" s="33">
        <v>11.7</v>
      </c>
      <c r="J34" s="34">
        <v>11.84</v>
      </c>
      <c r="K34" s="22"/>
      <c r="L34" s="22"/>
      <c r="M34" s="22"/>
      <c r="N34" s="22"/>
      <c r="O34" s="22"/>
      <c r="P34" s="22"/>
    </row>
    <row r="35" spans="1:16" ht="39" customHeight="1" x14ac:dyDescent="0.2">
      <c r="A35" s="22"/>
      <c r="B35" s="35"/>
      <c r="C35" s="1158" t="s">
        <v>546</v>
      </c>
      <c r="D35" s="1158"/>
      <c r="E35" s="1159"/>
      <c r="F35" s="36" t="s">
        <v>497</v>
      </c>
      <c r="G35" s="37" t="s">
        <v>497</v>
      </c>
      <c r="H35" s="37">
        <v>7.36</v>
      </c>
      <c r="I35" s="37">
        <v>8.58</v>
      </c>
      <c r="J35" s="38">
        <v>8.3800000000000008</v>
      </c>
      <c r="K35" s="22"/>
      <c r="L35" s="22"/>
      <c r="M35" s="22"/>
      <c r="N35" s="22"/>
      <c r="O35" s="22"/>
      <c r="P35" s="22"/>
    </row>
    <row r="36" spans="1:16" ht="39" customHeight="1" x14ac:dyDescent="0.2">
      <c r="A36" s="22"/>
      <c r="B36" s="35"/>
      <c r="C36" s="1158" t="s">
        <v>547</v>
      </c>
      <c r="D36" s="1158"/>
      <c r="E36" s="1159"/>
      <c r="F36" s="36">
        <v>2.81</v>
      </c>
      <c r="G36" s="37">
        <v>3.35</v>
      </c>
      <c r="H36" s="37">
        <v>3.4</v>
      </c>
      <c r="I36" s="37">
        <v>3</v>
      </c>
      <c r="J36" s="38">
        <v>2.5099999999999998</v>
      </c>
      <c r="K36" s="22"/>
      <c r="L36" s="22"/>
      <c r="M36" s="22"/>
      <c r="N36" s="22"/>
      <c r="O36" s="22"/>
      <c r="P36" s="22"/>
    </row>
    <row r="37" spans="1:16" ht="39" customHeight="1" x14ac:dyDescent="0.2">
      <c r="A37" s="22"/>
      <c r="B37" s="35"/>
      <c r="C37" s="1158" t="s">
        <v>548</v>
      </c>
      <c r="D37" s="1158"/>
      <c r="E37" s="1159"/>
      <c r="F37" s="36">
        <v>2.71</v>
      </c>
      <c r="G37" s="37">
        <v>2.58</v>
      </c>
      <c r="H37" s="37">
        <v>2.5</v>
      </c>
      <c r="I37" s="37">
        <v>2.66</v>
      </c>
      <c r="J37" s="38">
        <v>2.4500000000000002</v>
      </c>
      <c r="K37" s="22"/>
      <c r="L37" s="22"/>
      <c r="M37" s="22"/>
      <c r="N37" s="22"/>
      <c r="O37" s="22"/>
      <c r="P37" s="22"/>
    </row>
    <row r="38" spans="1:16" ht="39" customHeight="1" x14ac:dyDescent="0.2">
      <c r="A38" s="22"/>
      <c r="B38" s="35"/>
      <c r="C38" s="1158" t="s">
        <v>549</v>
      </c>
      <c r="D38" s="1158"/>
      <c r="E38" s="1159"/>
      <c r="F38" s="36">
        <v>2.41</v>
      </c>
      <c r="G38" s="37">
        <v>2.37</v>
      </c>
      <c r="H38" s="37">
        <v>2.85</v>
      </c>
      <c r="I38" s="37">
        <v>3.41</v>
      </c>
      <c r="J38" s="38">
        <v>2.27</v>
      </c>
      <c r="K38" s="22"/>
      <c r="L38" s="22"/>
      <c r="M38" s="22"/>
      <c r="N38" s="22"/>
      <c r="O38" s="22"/>
      <c r="P38" s="22"/>
    </row>
    <row r="39" spans="1:16" ht="39" customHeight="1" x14ac:dyDescent="0.2">
      <c r="A39" s="22"/>
      <c r="B39" s="35"/>
      <c r="C39" s="1158" t="s">
        <v>550</v>
      </c>
      <c r="D39" s="1158"/>
      <c r="E39" s="1159"/>
      <c r="F39" s="36">
        <v>2.0699999999999998</v>
      </c>
      <c r="G39" s="37">
        <v>1.83</v>
      </c>
      <c r="H39" s="37">
        <v>1.02</v>
      </c>
      <c r="I39" s="37">
        <v>1.02</v>
      </c>
      <c r="J39" s="38">
        <v>1.06</v>
      </c>
      <c r="K39" s="22"/>
      <c r="L39" s="22"/>
      <c r="M39" s="22"/>
      <c r="N39" s="22"/>
      <c r="O39" s="22"/>
      <c r="P39" s="22"/>
    </row>
    <row r="40" spans="1:16" ht="39" customHeight="1" x14ac:dyDescent="0.2">
      <c r="A40" s="22"/>
      <c r="B40" s="35"/>
      <c r="C40" s="1158" t="s">
        <v>551</v>
      </c>
      <c r="D40" s="1158"/>
      <c r="E40" s="1159"/>
      <c r="F40" s="36">
        <v>0.56000000000000005</v>
      </c>
      <c r="G40" s="37">
        <v>0.56000000000000005</v>
      </c>
      <c r="H40" s="37">
        <v>0.54</v>
      </c>
      <c r="I40" s="37">
        <v>0.66</v>
      </c>
      <c r="J40" s="38">
        <v>0.66</v>
      </c>
      <c r="K40" s="22"/>
      <c r="L40" s="22"/>
      <c r="M40" s="22"/>
      <c r="N40" s="22"/>
      <c r="O40" s="22"/>
      <c r="P40" s="22"/>
    </row>
    <row r="41" spans="1:16" ht="39" customHeight="1" x14ac:dyDescent="0.2">
      <c r="A41" s="22"/>
      <c r="B41" s="35"/>
      <c r="C41" s="1158" t="s">
        <v>552</v>
      </c>
      <c r="D41" s="1158"/>
      <c r="E41" s="1159"/>
      <c r="F41" s="36">
        <v>0.56000000000000005</v>
      </c>
      <c r="G41" s="37">
        <v>0.61</v>
      </c>
      <c r="H41" s="37">
        <v>0.54</v>
      </c>
      <c r="I41" s="37">
        <v>0.55000000000000004</v>
      </c>
      <c r="J41" s="38">
        <v>0.56999999999999995</v>
      </c>
      <c r="K41" s="22"/>
      <c r="L41" s="22"/>
      <c r="M41" s="22"/>
      <c r="N41" s="22"/>
      <c r="O41" s="22"/>
      <c r="P41" s="22"/>
    </row>
    <row r="42" spans="1:16" ht="39" customHeight="1" x14ac:dyDescent="0.2">
      <c r="A42" s="22"/>
      <c r="B42" s="39"/>
      <c r="C42" s="1158" t="s">
        <v>553</v>
      </c>
      <c r="D42" s="1158"/>
      <c r="E42" s="1159"/>
      <c r="F42" s="36" t="s">
        <v>497</v>
      </c>
      <c r="G42" s="37" t="s">
        <v>497</v>
      </c>
      <c r="H42" s="37" t="s">
        <v>497</v>
      </c>
      <c r="I42" s="37" t="s">
        <v>497</v>
      </c>
      <c r="J42" s="38" t="s">
        <v>497</v>
      </c>
      <c r="K42" s="22"/>
      <c r="L42" s="22"/>
      <c r="M42" s="22"/>
      <c r="N42" s="22"/>
      <c r="O42" s="22"/>
      <c r="P42" s="22"/>
    </row>
    <row r="43" spans="1:16" ht="39" customHeight="1" thickBot="1" x14ac:dyDescent="0.25">
      <c r="A43" s="22"/>
      <c r="B43" s="40"/>
      <c r="C43" s="1160" t="s">
        <v>554</v>
      </c>
      <c r="D43" s="1160"/>
      <c r="E43" s="1161"/>
      <c r="F43" s="41">
        <v>7.51</v>
      </c>
      <c r="G43" s="42">
        <v>8.34</v>
      </c>
      <c r="H43" s="42">
        <v>1.5</v>
      </c>
      <c r="I43" s="42">
        <v>1.53</v>
      </c>
      <c r="J43" s="43">
        <v>1.1200000000000001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Z8Rr7kVdmsGgpF5E+sm6Rm7Is9HxXiIa/O2SdYVppKxW4xWbDw9h8OD+gq9hyTaLGaxIDfvTlpasmugrJf+TQ==" saltValue="s1MDYL+qSgKeknkbw8g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85" zoomScaleNormal="8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535</v>
      </c>
      <c r="L44" s="54" t="s">
        <v>536</v>
      </c>
      <c r="M44" s="54" t="s">
        <v>537</v>
      </c>
      <c r="N44" s="54" t="s">
        <v>538</v>
      </c>
      <c r="O44" s="55" t="s">
        <v>539</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15789</v>
      </c>
      <c r="L45" s="58">
        <v>15770</v>
      </c>
      <c r="M45" s="58">
        <v>15792</v>
      </c>
      <c r="N45" s="58">
        <v>16370</v>
      </c>
      <c r="O45" s="59">
        <v>16262</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497</v>
      </c>
      <c r="L46" s="62" t="s">
        <v>497</v>
      </c>
      <c r="M46" s="62" t="s">
        <v>497</v>
      </c>
      <c r="N46" s="62" t="s">
        <v>497</v>
      </c>
      <c r="O46" s="63" t="s">
        <v>497</v>
      </c>
      <c r="P46" s="46"/>
      <c r="Q46" s="46"/>
      <c r="R46" s="46"/>
      <c r="S46" s="46"/>
      <c r="T46" s="46"/>
      <c r="U46" s="46"/>
    </row>
    <row r="47" spans="1:21" ht="30.75" customHeight="1" x14ac:dyDescent="0.2">
      <c r="A47" s="46"/>
      <c r="B47" s="1166"/>
      <c r="C47" s="1167"/>
      <c r="D47" s="60"/>
      <c r="E47" s="1172" t="s">
        <v>12</v>
      </c>
      <c r="F47" s="1172"/>
      <c r="G47" s="1172"/>
      <c r="H47" s="1172"/>
      <c r="I47" s="1172"/>
      <c r="J47" s="1173"/>
      <c r="K47" s="61">
        <v>433</v>
      </c>
      <c r="L47" s="62">
        <v>433</v>
      </c>
      <c r="M47" s="62">
        <v>160</v>
      </c>
      <c r="N47" s="62">
        <v>160</v>
      </c>
      <c r="O47" s="63">
        <v>160</v>
      </c>
      <c r="P47" s="46"/>
      <c r="Q47" s="46"/>
      <c r="R47" s="46"/>
      <c r="S47" s="46"/>
      <c r="T47" s="46"/>
      <c r="U47" s="46"/>
    </row>
    <row r="48" spans="1:21" ht="30.75" customHeight="1" x14ac:dyDescent="0.2">
      <c r="A48" s="46"/>
      <c r="B48" s="1166"/>
      <c r="C48" s="1167"/>
      <c r="D48" s="60"/>
      <c r="E48" s="1172" t="s">
        <v>13</v>
      </c>
      <c r="F48" s="1172"/>
      <c r="G48" s="1172"/>
      <c r="H48" s="1172"/>
      <c r="I48" s="1172"/>
      <c r="J48" s="1173"/>
      <c r="K48" s="61">
        <v>5453</v>
      </c>
      <c r="L48" s="62">
        <v>5411</v>
      </c>
      <c r="M48" s="62">
        <v>5259</v>
      </c>
      <c r="N48" s="62">
        <v>5285</v>
      </c>
      <c r="O48" s="63">
        <v>5297</v>
      </c>
      <c r="P48" s="46"/>
      <c r="Q48" s="46"/>
      <c r="R48" s="46"/>
      <c r="S48" s="46"/>
      <c r="T48" s="46"/>
      <c r="U48" s="46"/>
    </row>
    <row r="49" spans="1:21" ht="30.75" customHeight="1" x14ac:dyDescent="0.2">
      <c r="A49" s="46"/>
      <c r="B49" s="1166"/>
      <c r="C49" s="1167"/>
      <c r="D49" s="60"/>
      <c r="E49" s="1172" t="s">
        <v>14</v>
      </c>
      <c r="F49" s="1172"/>
      <c r="G49" s="1172"/>
      <c r="H49" s="1172"/>
      <c r="I49" s="1172"/>
      <c r="J49" s="1173"/>
      <c r="K49" s="61">
        <v>3</v>
      </c>
      <c r="L49" s="62">
        <v>3</v>
      </c>
      <c r="M49" s="62">
        <v>174</v>
      </c>
      <c r="N49" s="62">
        <v>168</v>
      </c>
      <c r="O49" s="63">
        <v>167</v>
      </c>
      <c r="P49" s="46"/>
      <c r="Q49" s="46"/>
      <c r="R49" s="46"/>
      <c r="S49" s="46"/>
      <c r="T49" s="46"/>
      <c r="U49" s="46"/>
    </row>
    <row r="50" spans="1:21" ht="30.75" customHeight="1" x14ac:dyDescent="0.2">
      <c r="A50" s="46"/>
      <c r="B50" s="1166"/>
      <c r="C50" s="1167"/>
      <c r="D50" s="60"/>
      <c r="E50" s="1172" t="s">
        <v>15</v>
      </c>
      <c r="F50" s="1172"/>
      <c r="G50" s="1172"/>
      <c r="H50" s="1172"/>
      <c r="I50" s="1172"/>
      <c r="J50" s="1173"/>
      <c r="K50" s="61">
        <v>0</v>
      </c>
      <c r="L50" s="62" t="s">
        <v>497</v>
      </c>
      <c r="M50" s="62" t="s">
        <v>497</v>
      </c>
      <c r="N50" s="62" t="s">
        <v>497</v>
      </c>
      <c r="O50" s="63" t="s">
        <v>497</v>
      </c>
      <c r="P50" s="46"/>
      <c r="Q50" s="46"/>
      <c r="R50" s="46"/>
      <c r="S50" s="46"/>
      <c r="T50" s="46"/>
      <c r="U50" s="46"/>
    </row>
    <row r="51" spans="1:21" ht="30.75" customHeight="1" x14ac:dyDescent="0.2">
      <c r="A51" s="46"/>
      <c r="B51" s="1168"/>
      <c r="C51" s="1169"/>
      <c r="D51" s="64"/>
      <c r="E51" s="1172" t="s">
        <v>16</v>
      </c>
      <c r="F51" s="1172"/>
      <c r="G51" s="1172"/>
      <c r="H51" s="1172"/>
      <c r="I51" s="1172"/>
      <c r="J51" s="1173"/>
      <c r="K51" s="61">
        <v>1</v>
      </c>
      <c r="L51" s="62">
        <v>1</v>
      </c>
      <c r="M51" s="62">
        <v>3</v>
      </c>
      <c r="N51" s="62">
        <v>5</v>
      </c>
      <c r="O51" s="63">
        <v>12</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14229</v>
      </c>
      <c r="L52" s="62">
        <v>13770</v>
      </c>
      <c r="M52" s="62">
        <v>13803</v>
      </c>
      <c r="N52" s="62">
        <v>14159</v>
      </c>
      <c r="O52" s="63">
        <v>14209</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7450</v>
      </c>
      <c r="L53" s="67">
        <v>7848</v>
      </c>
      <c r="M53" s="67">
        <v>7585</v>
      </c>
      <c r="N53" s="67">
        <v>7829</v>
      </c>
      <c r="O53" s="68">
        <v>7689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2">
      <c r="B58" s="1180" t="s">
        <v>24</v>
      </c>
      <c r="C58" s="1181"/>
      <c r="D58" s="1186" t="s">
        <v>25</v>
      </c>
      <c r="E58" s="1187"/>
      <c r="F58" s="1187"/>
      <c r="G58" s="1187"/>
      <c r="H58" s="1187"/>
      <c r="I58" s="1187"/>
      <c r="J58" s="1188"/>
      <c r="K58" s="81">
        <v>116667</v>
      </c>
      <c r="L58" s="82">
        <v>0</v>
      </c>
      <c r="M58" s="82">
        <v>0</v>
      </c>
      <c r="N58" s="82">
        <v>0</v>
      </c>
      <c r="O58" s="83">
        <v>0</v>
      </c>
    </row>
    <row r="59" spans="1:21" ht="31.5" customHeight="1" x14ac:dyDescent="0.2">
      <c r="B59" s="1182"/>
      <c r="C59" s="1183"/>
      <c r="D59" s="1189" t="s">
        <v>26</v>
      </c>
      <c r="E59" s="1190"/>
      <c r="F59" s="1190"/>
      <c r="G59" s="1190"/>
      <c r="H59" s="1190"/>
      <c r="I59" s="1190"/>
      <c r="J59" s="1191"/>
      <c r="K59" s="84">
        <v>9970</v>
      </c>
      <c r="L59" s="85">
        <v>8870</v>
      </c>
      <c r="M59" s="85">
        <v>9230</v>
      </c>
      <c r="N59" s="85">
        <v>12390</v>
      </c>
      <c r="O59" s="86">
        <v>12550</v>
      </c>
    </row>
    <row r="60" spans="1:21" ht="31.5" customHeight="1" thickBot="1" x14ac:dyDescent="0.25">
      <c r="B60" s="1184"/>
      <c r="C60" s="1185"/>
      <c r="D60" s="1192" t="s">
        <v>27</v>
      </c>
      <c r="E60" s="1193"/>
      <c r="F60" s="1193"/>
      <c r="G60" s="1193"/>
      <c r="H60" s="1193"/>
      <c r="I60" s="1193"/>
      <c r="J60" s="1194"/>
      <c r="K60" s="87">
        <v>4322</v>
      </c>
      <c r="L60" s="88">
        <v>4755</v>
      </c>
      <c r="M60" s="88">
        <v>2080</v>
      </c>
      <c r="N60" s="88">
        <v>2240</v>
      </c>
      <c r="O60" s="89">
        <v>2400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Iu0wX3PbkJuV0Uc9KML1jQsXy0NVIyxXYd10HgqKtKJg6CoxAU60UqvZCLI/ZLz/izbjq+TSiqxc53tiy8qOw==" saltValue="UXldknb8pe/wf4lPWzop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535</v>
      </c>
      <c r="J40" s="101" t="s">
        <v>536</v>
      </c>
      <c r="K40" s="101" t="s">
        <v>537</v>
      </c>
      <c r="L40" s="101" t="s">
        <v>538</v>
      </c>
      <c r="M40" s="102" t="s">
        <v>539</v>
      </c>
    </row>
    <row r="41" spans="2:13" ht="27.75" customHeight="1" x14ac:dyDescent="0.2">
      <c r="B41" s="1195" t="s">
        <v>30</v>
      </c>
      <c r="C41" s="1196"/>
      <c r="D41" s="103"/>
      <c r="E41" s="1201" t="s">
        <v>31</v>
      </c>
      <c r="F41" s="1201"/>
      <c r="G41" s="1201"/>
      <c r="H41" s="1202"/>
      <c r="I41" s="342">
        <v>178856</v>
      </c>
      <c r="J41" s="343">
        <v>178299</v>
      </c>
      <c r="K41" s="343">
        <v>173419</v>
      </c>
      <c r="L41" s="343">
        <v>166529</v>
      </c>
      <c r="M41" s="344">
        <v>161626</v>
      </c>
    </row>
    <row r="42" spans="2:13" ht="27.75" customHeight="1" x14ac:dyDescent="0.2">
      <c r="B42" s="1197"/>
      <c r="C42" s="1198"/>
      <c r="D42" s="104"/>
      <c r="E42" s="1203" t="s">
        <v>32</v>
      </c>
      <c r="F42" s="1203"/>
      <c r="G42" s="1203"/>
      <c r="H42" s="1204"/>
      <c r="I42" s="345" t="s">
        <v>497</v>
      </c>
      <c r="J42" s="346" t="s">
        <v>497</v>
      </c>
      <c r="K42" s="346" t="s">
        <v>497</v>
      </c>
      <c r="L42" s="346" t="s">
        <v>497</v>
      </c>
      <c r="M42" s="347" t="s">
        <v>497</v>
      </c>
    </row>
    <row r="43" spans="2:13" ht="27.75" customHeight="1" x14ac:dyDescent="0.2">
      <c r="B43" s="1197"/>
      <c r="C43" s="1198"/>
      <c r="D43" s="104"/>
      <c r="E43" s="1203" t="s">
        <v>33</v>
      </c>
      <c r="F43" s="1203"/>
      <c r="G43" s="1203"/>
      <c r="H43" s="1204"/>
      <c r="I43" s="345">
        <v>81453</v>
      </c>
      <c r="J43" s="346">
        <v>78485</v>
      </c>
      <c r="K43" s="346">
        <v>75770</v>
      </c>
      <c r="L43" s="346">
        <v>71846</v>
      </c>
      <c r="M43" s="347">
        <v>69174</v>
      </c>
    </row>
    <row r="44" spans="2:13" ht="27.75" customHeight="1" x14ac:dyDescent="0.2">
      <c r="B44" s="1197"/>
      <c r="C44" s="1198"/>
      <c r="D44" s="104"/>
      <c r="E44" s="1203" t="s">
        <v>34</v>
      </c>
      <c r="F44" s="1203"/>
      <c r="G44" s="1203"/>
      <c r="H44" s="1204"/>
      <c r="I44" s="345">
        <v>2151</v>
      </c>
      <c r="J44" s="346">
        <v>2151</v>
      </c>
      <c r="K44" s="346">
        <v>1979</v>
      </c>
      <c r="L44" s="346">
        <v>1746</v>
      </c>
      <c r="M44" s="347">
        <v>1572</v>
      </c>
    </row>
    <row r="45" spans="2:13" ht="27.75" customHeight="1" x14ac:dyDescent="0.2">
      <c r="B45" s="1197"/>
      <c r="C45" s="1198"/>
      <c r="D45" s="104"/>
      <c r="E45" s="1203" t="s">
        <v>35</v>
      </c>
      <c r="F45" s="1203"/>
      <c r="G45" s="1203"/>
      <c r="H45" s="1204"/>
      <c r="I45" s="345">
        <v>23189</v>
      </c>
      <c r="J45" s="346">
        <v>21187</v>
      </c>
      <c r="K45" s="346">
        <v>21573</v>
      </c>
      <c r="L45" s="346">
        <v>22268</v>
      </c>
      <c r="M45" s="347">
        <v>22755</v>
      </c>
    </row>
    <row r="46" spans="2:13" ht="27.75" customHeight="1" x14ac:dyDescent="0.2">
      <c r="B46" s="1197"/>
      <c r="C46" s="1198"/>
      <c r="D46" s="105"/>
      <c r="E46" s="1203" t="s">
        <v>36</v>
      </c>
      <c r="F46" s="1203"/>
      <c r="G46" s="1203"/>
      <c r="H46" s="1204"/>
      <c r="I46" s="345" t="s">
        <v>497</v>
      </c>
      <c r="J46" s="346" t="s">
        <v>497</v>
      </c>
      <c r="K46" s="346" t="s">
        <v>497</v>
      </c>
      <c r="L46" s="346" t="s">
        <v>497</v>
      </c>
      <c r="M46" s="347" t="s">
        <v>497</v>
      </c>
    </row>
    <row r="47" spans="2:13" ht="27.75" customHeight="1" x14ac:dyDescent="0.2">
      <c r="B47" s="1197"/>
      <c r="C47" s="1198"/>
      <c r="D47" s="106"/>
      <c r="E47" s="1205" t="s">
        <v>37</v>
      </c>
      <c r="F47" s="1206"/>
      <c r="G47" s="1206"/>
      <c r="H47" s="1207"/>
      <c r="I47" s="345" t="s">
        <v>497</v>
      </c>
      <c r="J47" s="346" t="s">
        <v>497</v>
      </c>
      <c r="K47" s="346" t="s">
        <v>497</v>
      </c>
      <c r="L47" s="346" t="s">
        <v>497</v>
      </c>
      <c r="M47" s="347" t="s">
        <v>497</v>
      </c>
    </row>
    <row r="48" spans="2:13" ht="27.75" customHeight="1" x14ac:dyDescent="0.2">
      <c r="B48" s="1197"/>
      <c r="C48" s="1198"/>
      <c r="D48" s="104"/>
      <c r="E48" s="1203" t="s">
        <v>38</v>
      </c>
      <c r="F48" s="1203"/>
      <c r="G48" s="1203"/>
      <c r="H48" s="1204"/>
      <c r="I48" s="345" t="s">
        <v>497</v>
      </c>
      <c r="J48" s="346" t="s">
        <v>497</v>
      </c>
      <c r="K48" s="346" t="s">
        <v>497</v>
      </c>
      <c r="L48" s="346" t="s">
        <v>497</v>
      </c>
      <c r="M48" s="347" t="s">
        <v>497</v>
      </c>
    </row>
    <row r="49" spans="2:13" ht="27.75" customHeight="1" x14ac:dyDescent="0.2">
      <c r="B49" s="1199"/>
      <c r="C49" s="1200"/>
      <c r="D49" s="104"/>
      <c r="E49" s="1203" t="s">
        <v>39</v>
      </c>
      <c r="F49" s="1203"/>
      <c r="G49" s="1203"/>
      <c r="H49" s="1204"/>
      <c r="I49" s="345" t="s">
        <v>497</v>
      </c>
      <c r="J49" s="346" t="s">
        <v>497</v>
      </c>
      <c r="K49" s="346" t="s">
        <v>497</v>
      </c>
      <c r="L49" s="346" t="s">
        <v>497</v>
      </c>
      <c r="M49" s="347" t="s">
        <v>497</v>
      </c>
    </row>
    <row r="50" spans="2:13" ht="27.75" customHeight="1" x14ac:dyDescent="0.2">
      <c r="B50" s="1208" t="s">
        <v>40</v>
      </c>
      <c r="C50" s="1209"/>
      <c r="D50" s="107"/>
      <c r="E50" s="1203" t="s">
        <v>41</v>
      </c>
      <c r="F50" s="1203"/>
      <c r="G50" s="1203"/>
      <c r="H50" s="1204"/>
      <c r="I50" s="345">
        <v>50537</v>
      </c>
      <c r="J50" s="346">
        <v>52897</v>
      </c>
      <c r="K50" s="346">
        <v>58439</v>
      </c>
      <c r="L50" s="346">
        <v>60197</v>
      </c>
      <c r="M50" s="347">
        <v>63071</v>
      </c>
    </row>
    <row r="51" spans="2:13" ht="27.75" customHeight="1" x14ac:dyDescent="0.2">
      <c r="B51" s="1197"/>
      <c r="C51" s="1198"/>
      <c r="D51" s="104"/>
      <c r="E51" s="1203" t="s">
        <v>42</v>
      </c>
      <c r="F51" s="1203"/>
      <c r="G51" s="1203"/>
      <c r="H51" s="1204"/>
      <c r="I51" s="345">
        <v>3474</v>
      </c>
      <c r="J51" s="346">
        <v>3785</v>
      </c>
      <c r="K51" s="346">
        <v>2972</v>
      </c>
      <c r="L51" s="346">
        <v>2905</v>
      </c>
      <c r="M51" s="347">
        <v>3216</v>
      </c>
    </row>
    <row r="52" spans="2:13" ht="27.75" customHeight="1" x14ac:dyDescent="0.2">
      <c r="B52" s="1199"/>
      <c r="C52" s="1200"/>
      <c r="D52" s="104"/>
      <c r="E52" s="1203" t="s">
        <v>43</v>
      </c>
      <c r="F52" s="1203"/>
      <c r="G52" s="1203"/>
      <c r="H52" s="1204"/>
      <c r="I52" s="345">
        <v>183440</v>
      </c>
      <c r="J52" s="346">
        <v>182508</v>
      </c>
      <c r="K52" s="346">
        <v>180762</v>
      </c>
      <c r="L52" s="346">
        <v>175566</v>
      </c>
      <c r="M52" s="347">
        <v>168638</v>
      </c>
    </row>
    <row r="53" spans="2:13" ht="27.75" customHeight="1" thickBot="1" x14ac:dyDescent="0.25">
      <c r="B53" s="1210" t="s">
        <v>19</v>
      </c>
      <c r="C53" s="1211"/>
      <c r="D53" s="108"/>
      <c r="E53" s="1212" t="s">
        <v>44</v>
      </c>
      <c r="F53" s="1212"/>
      <c r="G53" s="1212"/>
      <c r="H53" s="1213"/>
      <c r="I53" s="348">
        <v>48198</v>
      </c>
      <c r="J53" s="349">
        <v>40931</v>
      </c>
      <c r="K53" s="349">
        <v>30569</v>
      </c>
      <c r="L53" s="349">
        <v>23721</v>
      </c>
      <c r="M53" s="350">
        <v>20202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L4vvbQHpqtyvlBWbIs6T7u4IMQPmA8L6poIv7S++pTsbSynvye4AmwdAbVATb/yE2dYzhucPjBNbz/So+O10g==" saltValue="SS++RckSVi9P1r072Fd1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85" zoomScaleNormal="8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537</v>
      </c>
      <c r="G54" s="117" t="s">
        <v>538</v>
      </c>
      <c r="H54" s="118" t="s">
        <v>539</v>
      </c>
    </row>
    <row r="55" spans="2:8" ht="52.5" customHeight="1" x14ac:dyDescent="0.2">
      <c r="B55" s="119"/>
      <c r="C55" s="1222" t="s">
        <v>46</v>
      </c>
      <c r="D55" s="1222"/>
      <c r="E55" s="1223"/>
      <c r="F55" s="120">
        <v>18450</v>
      </c>
      <c r="G55" s="120">
        <v>18250</v>
      </c>
      <c r="H55" s="121">
        <v>19800</v>
      </c>
    </row>
    <row r="56" spans="2:8" ht="52.5" customHeight="1" x14ac:dyDescent="0.2">
      <c r="B56" s="122"/>
      <c r="C56" s="1224" t="s">
        <v>47</v>
      </c>
      <c r="D56" s="1224"/>
      <c r="E56" s="1225"/>
      <c r="F56" s="123">
        <v>10150</v>
      </c>
      <c r="G56" s="123">
        <v>10150</v>
      </c>
      <c r="H56" s="124">
        <v>8950</v>
      </c>
    </row>
    <row r="57" spans="2:8" ht="53.25" customHeight="1" x14ac:dyDescent="0.2">
      <c r="B57" s="122"/>
      <c r="C57" s="1226" t="s">
        <v>48</v>
      </c>
      <c r="D57" s="1226"/>
      <c r="E57" s="1227"/>
      <c r="F57" s="125">
        <v>24772</v>
      </c>
      <c r="G57" s="125">
        <v>24586</v>
      </c>
      <c r="H57" s="126">
        <v>25032</v>
      </c>
    </row>
    <row r="58" spans="2:8" ht="45.75" customHeight="1" x14ac:dyDescent="0.2">
      <c r="B58" s="127"/>
      <c r="C58" s="1214" t="s">
        <v>566</v>
      </c>
      <c r="D58" s="1215"/>
      <c r="E58" s="1216"/>
      <c r="F58" s="128">
        <v>12270</v>
      </c>
      <c r="G58" s="128">
        <v>12731</v>
      </c>
      <c r="H58" s="129">
        <v>12891</v>
      </c>
    </row>
    <row r="59" spans="2:8" ht="45.75" customHeight="1" x14ac:dyDescent="0.2">
      <c r="B59" s="127"/>
      <c r="C59" s="1214" t="s">
        <v>567</v>
      </c>
      <c r="D59" s="1215"/>
      <c r="E59" s="1216"/>
      <c r="F59" s="128">
        <v>4000</v>
      </c>
      <c r="G59" s="128">
        <v>4000</v>
      </c>
      <c r="H59" s="129">
        <v>3979</v>
      </c>
    </row>
    <row r="60" spans="2:8" ht="45.75" customHeight="1" x14ac:dyDescent="0.2">
      <c r="B60" s="127"/>
      <c r="C60" s="1214" t="s">
        <v>568</v>
      </c>
      <c r="D60" s="1215"/>
      <c r="E60" s="1216"/>
      <c r="F60" s="128">
        <v>3041</v>
      </c>
      <c r="G60" s="128">
        <v>2506</v>
      </c>
      <c r="H60" s="129">
        <v>2563</v>
      </c>
    </row>
    <row r="61" spans="2:8" ht="45.75" customHeight="1" x14ac:dyDescent="0.2">
      <c r="B61" s="127"/>
      <c r="C61" s="1214" t="s">
        <v>569</v>
      </c>
      <c r="D61" s="1215"/>
      <c r="E61" s="1216"/>
      <c r="F61" s="128">
        <v>1526</v>
      </c>
      <c r="G61" s="128">
        <v>1599</v>
      </c>
      <c r="H61" s="129">
        <v>1899</v>
      </c>
    </row>
    <row r="62" spans="2:8" ht="45.75" customHeight="1" thickBot="1" x14ac:dyDescent="0.25">
      <c r="B62" s="130"/>
      <c r="C62" s="1217" t="s">
        <v>570</v>
      </c>
      <c r="D62" s="1218"/>
      <c r="E62" s="1219"/>
      <c r="F62" s="131">
        <v>1026</v>
      </c>
      <c r="G62" s="131">
        <v>1010</v>
      </c>
      <c r="H62" s="132">
        <v>1005</v>
      </c>
    </row>
    <row r="63" spans="2:8" ht="52.5" customHeight="1" thickBot="1" x14ac:dyDescent="0.25">
      <c r="B63" s="133"/>
      <c r="C63" s="1220" t="s">
        <v>49</v>
      </c>
      <c r="D63" s="1220"/>
      <c r="E63" s="1221"/>
      <c r="F63" s="134">
        <v>53372</v>
      </c>
      <c r="G63" s="134">
        <v>52986</v>
      </c>
      <c r="H63" s="135">
        <v>53782</v>
      </c>
    </row>
    <row r="64" spans="2:8" ht="13" x14ac:dyDescent="0.2"/>
  </sheetData>
  <sheetProtection algorithmName="SHA-512" hashValue="L47TWMdZKy2Cy6htFvoqWwLpMN7rXDr/jXFY2laFMgHlc6g5bjkPD4IU0msch940yyEXHrSfMDjONi9SKhvcCQ==" saltValue="jLnf60PudGF5x2eBgVC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CD75A-8C55-4EE7-A0FF-3C724F547343}">
  <sheetPr>
    <pageSetUpPr fitToPage="1"/>
  </sheetPr>
  <dimension ref="A1:DE85"/>
  <sheetViews>
    <sheetView showGridLines="0" tabSelected="1" zoomScale="70" zoomScaleNormal="70"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591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587</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50" t="s">
        <v>590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3" x14ac:dyDescent="0.2">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3" x14ac:dyDescent="0.2">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3" x14ac:dyDescent="0.2">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3" x14ac:dyDescent="0.2">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585</v>
      </c>
    </row>
    <row r="50" spans="1:109" ht="13" x14ac:dyDescent="0.2">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535</v>
      </c>
      <c r="BQ50" s="1230"/>
      <c r="BR50" s="1230"/>
      <c r="BS50" s="1230"/>
      <c r="BT50" s="1230"/>
      <c r="BU50" s="1230"/>
      <c r="BV50" s="1230"/>
      <c r="BW50" s="1230"/>
      <c r="BX50" s="1230" t="s">
        <v>536</v>
      </c>
      <c r="BY50" s="1230"/>
      <c r="BZ50" s="1230"/>
      <c r="CA50" s="1230"/>
      <c r="CB50" s="1230"/>
      <c r="CC50" s="1230"/>
      <c r="CD50" s="1230"/>
      <c r="CE50" s="1230"/>
      <c r="CF50" s="1230" t="s">
        <v>537</v>
      </c>
      <c r="CG50" s="1230"/>
      <c r="CH50" s="1230"/>
      <c r="CI50" s="1230"/>
      <c r="CJ50" s="1230"/>
      <c r="CK50" s="1230"/>
      <c r="CL50" s="1230"/>
      <c r="CM50" s="1230"/>
      <c r="CN50" s="1230" t="s">
        <v>538</v>
      </c>
      <c r="CO50" s="1230"/>
      <c r="CP50" s="1230"/>
      <c r="CQ50" s="1230"/>
      <c r="CR50" s="1230"/>
      <c r="CS50" s="1230"/>
      <c r="CT50" s="1230"/>
      <c r="CU50" s="1230"/>
      <c r="CV50" s="1230" t="s">
        <v>539</v>
      </c>
      <c r="CW50" s="1230"/>
      <c r="CX50" s="1230"/>
      <c r="CY50" s="1230"/>
      <c r="CZ50" s="1230"/>
      <c r="DA50" s="1230"/>
      <c r="DB50" s="1230"/>
      <c r="DC50" s="1230"/>
    </row>
    <row r="51" spans="1:109" ht="13.5" customHeight="1" x14ac:dyDescent="0.2">
      <c r="B51" s="259"/>
      <c r="G51" s="1239"/>
      <c r="H51" s="1239"/>
      <c r="I51" s="1249"/>
      <c r="J51" s="1249"/>
      <c r="K51" s="1235"/>
      <c r="L51" s="1235"/>
      <c r="M51" s="1235"/>
      <c r="N51" s="1235"/>
      <c r="AM51" s="352"/>
      <c r="AN51" s="1231" t="s">
        <v>584</v>
      </c>
      <c r="AO51" s="1231"/>
      <c r="AP51" s="1231"/>
      <c r="AQ51" s="1231"/>
      <c r="AR51" s="1231"/>
      <c r="AS51" s="1231"/>
      <c r="AT51" s="1231"/>
      <c r="AU51" s="1231"/>
      <c r="AV51" s="1231"/>
      <c r="AW51" s="1231"/>
      <c r="AX51" s="1231"/>
      <c r="AY51" s="1231"/>
      <c r="AZ51" s="1231"/>
      <c r="BA51" s="1231"/>
      <c r="BB51" s="1231" t="s">
        <v>582</v>
      </c>
      <c r="BC51" s="1231"/>
      <c r="BD51" s="1231"/>
      <c r="BE51" s="1231"/>
      <c r="BF51" s="1231"/>
      <c r="BG51" s="1231"/>
      <c r="BH51" s="1231"/>
      <c r="BI51" s="1231"/>
      <c r="BJ51" s="1231"/>
      <c r="BK51" s="1231"/>
      <c r="BL51" s="1231"/>
      <c r="BM51" s="1231"/>
      <c r="BN51" s="1231"/>
      <c r="BO51" s="1231"/>
      <c r="BP51" s="1228">
        <v>51.8</v>
      </c>
      <c r="BQ51" s="1228"/>
      <c r="BR51" s="1228"/>
      <c r="BS51" s="1228"/>
      <c r="BT51" s="1228"/>
      <c r="BU51" s="1228"/>
      <c r="BV51" s="1228"/>
      <c r="BW51" s="1228"/>
      <c r="BX51" s="1228">
        <v>43</v>
      </c>
      <c r="BY51" s="1228"/>
      <c r="BZ51" s="1228"/>
      <c r="CA51" s="1228"/>
      <c r="CB51" s="1228"/>
      <c r="CC51" s="1228"/>
      <c r="CD51" s="1228"/>
      <c r="CE51" s="1228"/>
      <c r="CF51" s="1228">
        <v>30.7</v>
      </c>
      <c r="CG51" s="1228"/>
      <c r="CH51" s="1228"/>
      <c r="CI51" s="1228"/>
      <c r="CJ51" s="1228"/>
      <c r="CK51" s="1228"/>
      <c r="CL51" s="1228"/>
      <c r="CM51" s="1228"/>
      <c r="CN51" s="1228">
        <v>24.3</v>
      </c>
      <c r="CO51" s="1228"/>
      <c r="CP51" s="1228"/>
      <c r="CQ51" s="1228"/>
      <c r="CR51" s="1228"/>
      <c r="CS51" s="1228"/>
      <c r="CT51" s="1228"/>
      <c r="CU51" s="1228"/>
      <c r="CV51" s="1228">
        <v>20.3</v>
      </c>
      <c r="CW51" s="1228"/>
      <c r="CX51" s="1228"/>
      <c r="CY51" s="1228"/>
      <c r="CZ51" s="1228"/>
      <c r="DA51" s="1228"/>
      <c r="DB51" s="1228"/>
      <c r="DC51" s="1228"/>
    </row>
    <row r="52" spans="1:109" ht="13" x14ac:dyDescent="0.2">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589</v>
      </c>
      <c r="BC53" s="1231"/>
      <c r="BD53" s="1231"/>
      <c r="BE53" s="1231"/>
      <c r="BF53" s="1231"/>
      <c r="BG53" s="1231"/>
      <c r="BH53" s="1231"/>
      <c r="BI53" s="1231"/>
      <c r="BJ53" s="1231"/>
      <c r="BK53" s="1231"/>
      <c r="BL53" s="1231"/>
      <c r="BM53" s="1231"/>
      <c r="BN53" s="1231"/>
      <c r="BO53" s="1231"/>
      <c r="BP53" s="1228">
        <v>58.1</v>
      </c>
      <c r="BQ53" s="1228"/>
      <c r="BR53" s="1228"/>
      <c r="BS53" s="1228"/>
      <c r="BT53" s="1228"/>
      <c r="BU53" s="1228"/>
      <c r="BV53" s="1228"/>
      <c r="BW53" s="1228"/>
      <c r="BX53" s="1228">
        <v>59.6</v>
      </c>
      <c r="BY53" s="1228"/>
      <c r="BZ53" s="1228"/>
      <c r="CA53" s="1228"/>
      <c r="CB53" s="1228"/>
      <c r="CC53" s="1228"/>
      <c r="CD53" s="1228"/>
      <c r="CE53" s="1228"/>
      <c r="CF53" s="1228">
        <v>60.9</v>
      </c>
      <c r="CG53" s="1228"/>
      <c r="CH53" s="1228"/>
      <c r="CI53" s="1228"/>
      <c r="CJ53" s="1228"/>
      <c r="CK53" s="1228"/>
      <c r="CL53" s="1228"/>
      <c r="CM53" s="1228"/>
      <c r="CN53" s="1228">
        <v>62.5</v>
      </c>
      <c r="CO53" s="1228"/>
      <c r="CP53" s="1228"/>
      <c r="CQ53" s="1228"/>
      <c r="CR53" s="1228"/>
      <c r="CS53" s="1228"/>
      <c r="CT53" s="1228"/>
      <c r="CU53" s="1228"/>
      <c r="CV53" s="1228">
        <v>63.7</v>
      </c>
      <c r="CW53" s="1228"/>
      <c r="CX53" s="1228"/>
      <c r="CY53" s="1228"/>
      <c r="CZ53" s="1228"/>
      <c r="DA53" s="1228"/>
      <c r="DB53" s="1228"/>
      <c r="DC53" s="1228"/>
    </row>
    <row r="54" spans="1:109" ht="13" x14ac:dyDescent="0.2">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4"/>
      <c r="H55" s="1234"/>
      <c r="I55" s="1234"/>
      <c r="J55" s="1234"/>
      <c r="K55" s="1235"/>
      <c r="L55" s="1235"/>
      <c r="M55" s="1235"/>
      <c r="N55" s="1235"/>
      <c r="AN55" s="1230" t="s">
        <v>583</v>
      </c>
      <c r="AO55" s="1230"/>
      <c r="AP55" s="1230"/>
      <c r="AQ55" s="1230"/>
      <c r="AR55" s="1230"/>
      <c r="AS55" s="1230"/>
      <c r="AT55" s="1230"/>
      <c r="AU55" s="1230"/>
      <c r="AV55" s="1230"/>
      <c r="AW55" s="1230"/>
      <c r="AX55" s="1230"/>
      <c r="AY55" s="1230"/>
      <c r="AZ55" s="1230"/>
      <c r="BA55" s="1230"/>
      <c r="BB55" s="1231" t="s">
        <v>582</v>
      </c>
      <c r="BC55" s="1231"/>
      <c r="BD55" s="1231"/>
      <c r="BE55" s="1231"/>
      <c r="BF55" s="1231"/>
      <c r="BG55" s="1231"/>
      <c r="BH55" s="1231"/>
      <c r="BI55" s="1231"/>
      <c r="BJ55" s="1231"/>
      <c r="BK55" s="1231"/>
      <c r="BL55" s="1231"/>
      <c r="BM55" s="1231"/>
      <c r="BN55" s="1231"/>
      <c r="BO55" s="1231"/>
      <c r="BP55" s="1228">
        <v>33.9</v>
      </c>
      <c r="BQ55" s="1228"/>
      <c r="BR55" s="1228"/>
      <c r="BS55" s="1228"/>
      <c r="BT55" s="1228"/>
      <c r="BU55" s="1228"/>
      <c r="BV55" s="1228"/>
      <c r="BW55" s="1228"/>
      <c r="BX55" s="1228">
        <v>31.5</v>
      </c>
      <c r="BY55" s="1228"/>
      <c r="BZ55" s="1228"/>
      <c r="CA55" s="1228"/>
      <c r="CB55" s="1228"/>
      <c r="CC55" s="1228"/>
      <c r="CD55" s="1228"/>
      <c r="CE55" s="1228"/>
      <c r="CF55" s="1228">
        <v>23.4</v>
      </c>
      <c r="CG55" s="1228"/>
      <c r="CH55" s="1228"/>
      <c r="CI55" s="1228"/>
      <c r="CJ55" s="1228"/>
      <c r="CK55" s="1228"/>
      <c r="CL55" s="1228"/>
      <c r="CM55" s="1228"/>
      <c r="CN55" s="1228">
        <v>18.2</v>
      </c>
      <c r="CO55" s="1228"/>
      <c r="CP55" s="1228"/>
      <c r="CQ55" s="1228"/>
      <c r="CR55" s="1228"/>
      <c r="CS55" s="1228"/>
      <c r="CT55" s="1228"/>
      <c r="CU55" s="1228"/>
      <c r="CV55" s="1228">
        <v>17.100000000000001</v>
      </c>
      <c r="CW55" s="1228"/>
      <c r="CX55" s="1228"/>
      <c r="CY55" s="1228"/>
      <c r="CZ55" s="1228"/>
      <c r="DA55" s="1228"/>
      <c r="DB55" s="1228"/>
      <c r="DC55" s="1228"/>
    </row>
    <row r="56" spans="1:109" ht="13" x14ac:dyDescent="0.2">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589</v>
      </c>
      <c r="BC57" s="1231"/>
      <c r="BD57" s="1231"/>
      <c r="BE57" s="1231"/>
      <c r="BF57" s="1231"/>
      <c r="BG57" s="1231"/>
      <c r="BH57" s="1231"/>
      <c r="BI57" s="1231"/>
      <c r="BJ57" s="1231"/>
      <c r="BK57" s="1231"/>
      <c r="BL57" s="1231"/>
      <c r="BM57" s="1231"/>
      <c r="BN57" s="1231"/>
      <c r="BO57" s="1231"/>
      <c r="BP57" s="1228">
        <v>61.8</v>
      </c>
      <c r="BQ57" s="1228"/>
      <c r="BR57" s="1228"/>
      <c r="BS57" s="1228"/>
      <c r="BT57" s="1228"/>
      <c r="BU57" s="1228"/>
      <c r="BV57" s="1228"/>
      <c r="BW57" s="1228"/>
      <c r="BX57" s="1228">
        <v>62.9</v>
      </c>
      <c r="BY57" s="1228"/>
      <c r="BZ57" s="1228"/>
      <c r="CA57" s="1228"/>
      <c r="CB57" s="1228"/>
      <c r="CC57" s="1228"/>
      <c r="CD57" s="1228"/>
      <c r="CE57" s="1228"/>
      <c r="CF57" s="1228">
        <v>63.9</v>
      </c>
      <c r="CG57" s="1228"/>
      <c r="CH57" s="1228"/>
      <c r="CI57" s="1228"/>
      <c r="CJ57" s="1228"/>
      <c r="CK57" s="1228"/>
      <c r="CL57" s="1228"/>
      <c r="CM57" s="1228"/>
      <c r="CN57" s="1228">
        <v>64.900000000000006</v>
      </c>
      <c r="CO57" s="1228"/>
      <c r="CP57" s="1228"/>
      <c r="CQ57" s="1228"/>
      <c r="CR57" s="1228"/>
      <c r="CS57" s="1228"/>
      <c r="CT57" s="1228"/>
      <c r="CU57" s="1228"/>
      <c r="CV57" s="1228">
        <v>65.8</v>
      </c>
      <c r="CW57" s="1228"/>
      <c r="CX57" s="1228"/>
      <c r="CY57" s="1228"/>
      <c r="CZ57" s="1228"/>
      <c r="DA57" s="1228"/>
      <c r="DB57" s="1228"/>
      <c r="DC57" s="1228"/>
      <c r="DD57" s="370"/>
      <c r="DE57" s="365"/>
    </row>
    <row r="58" spans="1:109" s="360" customFormat="1" ht="13" x14ac:dyDescent="0.2">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588</v>
      </c>
    </row>
    <row r="64" spans="1:109" ht="13" x14ac:dyDescent="0.2">
      <c r="B64" s="259"/>
      <c r="G64" s="361"/>
      <c r="I64" s="363"/>
      <c r="J64" s="363"/>
      <c r="K64" s="363"/>
      <c r="L64" s="363"/>
      <c r="M64" s="363"/>
      <c r="N64" s="362"/>
      <c r="AM64" s="361"/>
      <c r="AN64" s="361" t="s">
        <v>587</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0" t="s">
        <v>586</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585</v>
      </c>
    </row>
    <row r="72" spans="2:107" ht="13" x14ac:dyDescent="0.2">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535</v>
      </c>
      <c r="BQ72" s="1230"/>
      <c r="BR72" s="1230"/>
      <c r="BS72" s="1230"/>
      <c r="BT72" s="1230"/>
      <c r="BU72" s="1230"/>
      <c r="BV72" s="1230"/>
      <c r="BW72" s="1230"/>
      <c r="BX72" s="1230" t="s">
        <v>536</v>
      </c>
      <c r="BY72" s="1230"/>
      <c r="BZ72" s="1230"/>
      <c r="CA72" s="1230"/>
      <c r="CB72" s="1230"/>
      <c r="CC72" s="1230"/>
      <c r="CD72" s="1230"/>
      <c r="CE72" s="1230"/>
      <c r="CF72" s="1230" t="s">
        <v>537</v>
      </c>
      <c r="CG72" s="1230"/>
      <c r="CH72" s="1230"/>
      <c r="CI72" s="1230"/>
      <c r="CJ72" s="1230"/>
      <c r="CK72" s="1230"/>
      <c r="CL72" s="1230"/>
      <c r="CM72" s="1230"/>
      <c r="CN72" s="1230" t="s">
        <v>538</v>
      </c>
      <c r="CO72" s="1230"/>
      <c r="CP72" s="1230"/>
      <c r="CQ72" s="1230"/>
      <c r="CR72" s="1230"/>
      <c r="CS72" s="1230"/>
      <c r="CT72" s="1230"/>
      <c r="CU72" s="1230"/>
      <c r="CV72" s="1230" t="s">
        <v>539</v>
      </c>
      <c r="CW72" s="1230"/>
      <c r="CX72" s="1230"/>
      <c r="CY72" s="1230"/>
      <c r="CZ72" s="1230"/>
      <c r="DA72" s="1230"/>
      <c r="DB72" s="1230"/>
      <c r="DC72" s="1230"/>
    </row>
    <row r="73" spans="2:107" ht="13" x14ac:dyDescent="0.2">
      <c r="B73" s="259"/>
      <c r="G73" s="1239"/>
      <c r="H73" s="1239"/>
      <c r="I73" s="1239"/>
      <c r="J73" s="1239"/>
      <c r="K73" s="1229"/>
      <c r="L73" s="1229"/>
      <c r="M73" s="1229"/>
      <c r="N73" s="1229"/>
      <c r="AM73" s="352"/>
      <c r="AN73" s="1231" t="s">
        <v>584</v>
      </c>
      <c r="AO73" s="1231"/>
      <c r="AP73" s="1231"/>
      <c r="AQ73" s="1231"/>
      <c r="AR73" s="1231"/>
      <c r="AS73" s="1231"/>
      <c r="AT73" s="1231"/>
      <c r="AU73" s="1231"/>
      <c r="AV73" s="1231"/>
      <c r="AW73" s="1231"/>
      <c r="AX73" s="1231"/>
      <c r="AY73" s="1231"/>
      <c r="AZ73" s="1231"/>
      <c r="BA73" s="1231"/>
      <c r="BB73" s="1231" t="s">
        <v>582</v>
      </c>
      <c r="BC73" s="1231"/>
      <c r="BD73" s="1231"/>
      <c r="BE73" s="1231"/>
      <c r="BF73" s="1231"/>
      <c r="BG73" s="1231"/>
      <c r="BH73" s="1231"/>
      <c r="BI73" s="1231"/>
      <c r="BJ73" s="1231"/>
      <c r="BK73" s="1231"/>
      <c r="BL73" s="1231"/>
      <c r="BM73" s="1231"/>
      <c r="BN73" s="1231"/>
      <c r="BO73" s="1231"/>
      <c r="BP73" s="1228">
        <v>51.8</v>
      </c>
      <c r="BQ73" s="1228"/>
      <c r="BR73" s="1228"/>
      <c r="BS73" s="1228"/>
      <c r="BT73" s="1228"/>
      <c r="BU73" s="1228"/>
      <c r="BV73" s="1228"/>
      <c r="BW73" s="1228"/>
      <c r="BX73" s="1228">
        <v>43</v>
      </c>
      <c r="BY73" s="1228"/>
      <c r="BZ73" s="1228"/>
      <c r="CA73" s="1228"/>
      <c r="CB73" s="1228"/>
      <c r="CC73" s="1228"/>
      <c r="CD73" s="1228"/>
      <c r="CE73" s="1228"/>
      <c r="CF73" s="1228">
        <v>30.7</v>
      </c>
      <c r="CG73" s="1228"/>
      <c r="CH73" s="1228"/>
      <c r="CI73" s="1228"/>
      <c r="CJ73" s="1228"/>
      <c r="CK73" s="1228"/>
      <c r="CL73" s="1228"/>
      <c r="CM73" s="1228"/>
      <c r="CN73" s="1228">
        <v>24.3</v>
      </c>
      <c r="CO73" s="1228"/>
      <c r="CP73" s="1228"/>
      <c r="CQ73" s="1228"/>
      <c r="CR73" s="1228"/>
      <c r="CS73" s="1228"/>
      <c r="CT73" s="1228"/>
      <c r="CU73" s="1228"/>
      <c r="CV73" s="1228">
        <v>20.3</v>
      </c>
      <c r="CW73" s="1228"/>
      <c r="CX73" s="1228"/>
      <c r="CY73" s="1228"/>
      <c r="CZ73" s="1228"/>
      <c r="DA73" s="1228"/>
      <c r="DB73" s="1228"/>
      <c r="DC73" s="1228"/>
    </row>
    <row r="74" spans="2:107" ht="13" x14ac:dyDescent="0.2">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581</v>
      </c>
      <c r="BC75" s="1231"/>
      <c r="BD75" s="1231"/>
      <c r="BE75" s="1231"/>
      <c r="BF75" s="1231"/>
      <c r="BG75" s="1231"/>
      <c r="BH75" s="1231"/>
      <c r="BI75" s="1231"/>
      <c r="BJ75" s="1231"/>
      <c r="BK75" s="1231"/>
      <c r="BL75" s="1231"/>
      <c r="BM75" s="1231"/>
      <c r="BN75" s="1231"/>
      <c r="BO75" s="1231"/>
      <c r="BP75" s="1228">
        <v>7.7</v>
      </c>
      <c r="BQ75" s="1228"/>
      <c r="BR75" s="1228"/>
      <c r="BS75" s="1228"/>
      <c r="BT75" s="1228"/>
      <c r="BU75" s="1228"/>
      <c r="BV75" s="1228"/>
      <c r="BW75" s="1228"/>
      <c r="BX75" s="1228">
        <v>7.9</v>
      </c>
      <c r="BY75" s="1228"/>
      <c r="BZ75" s="1228"/>
      <c r="CA75" s="1228"/>
      <c r="CB75" s="1228"/>
      <c r="CC75" s="1228"/>
      <c r="CD75" s="1228"/>
      <c r="CE75" s="1228"/>
      <c r="CF75" s="1228">
        <v>7.9</v>
      </c>
      <c r="CG75" s="1228"/>
      <c r="CH75" s="1228"/>
      <c r="CI75" s="1228"/>
      <c r="CJ75" s="1228"/>
      <c r="CK75" s="1228"/>
      <c r="CL75" s="1228"/>
      <c r="CM75" s="1228"/>
      <c r="CN75" s="1228">
        <v>7.9</v>
      </c>
      <c r="CO75" s="1228"/>
      <c r="CP75" s="1228"/>
      <c r="CQ75" s="1228"/>
      <c r="CR75" s="1228"/>
      <c r="CS75" s="1228"/>
      <c r="CT75" s="1228"/>
      <c r="CU75" s="1228"/>
      <c r="CV75" s="1228">
        <v>7.8</v>
      </c>
      <c r="CW75" s="1228"/>
      <c r="CX75" s="1228"/>
      <c r="CY75" s="1228"/>
      <c r="CZ75" s="1228"/>
      <c r="DA75" s="1228"/>
      <c r="DB75" s="1228"/>
      <c r="DC75" s="1228"/>
    </row>
    <row r="76" spans="2:107" ht="13" x14ac:dyDescent="0.2">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29"/>
      <c r="L77" s="1229"/>
      <c r="M77" s="1229"/>
      <c r="N77" s="1229"/>
      <c r="AN77" s="1230" t="s">
        <v>583</v>
      </c>
      <c r="AO77" s="1230"/>
      <c r="AP77" s="1230"/>
      <c r="AQ77" s="1230"/>
      <c r="AR77" s="1230"/>
      <c r="AS77" s="1230"/>
      <c r="AT77" s="1230"/>
      <c r="AU77" s="1230"/>
      <c r="AV77" s="1230"/>
      <c r="AW77" s="1230"/>
      <c r="AX77" s="1230"/>
      <c r="AY77" s="1230"/>
      <c r="AZ77" s="1230"/>
      <c r="BA77" s="1230"/>
      <c r="BB77" s="1231" t="s">
        <v>582</v>
      </c>
      <c r="BC77" s="1231"/>
      <c r="BD77" s="1231"/>
      <c r="BE77" s="1231"/>
      <c r="BF77" s="1231"/>
      <c r="BG77" s="1231"/>
      <c r="BH77" s="1231"/>
      <c r="BI77" s="1231"/>
      <c r="BJ77" s="1231"/>
      <c r="BK77" s="1231"/>
      <c r="BL77" s="1231"/>
      <c r="BM77" s="1231"/>
      <c r="BN77" s="1231"/>
      <c r="BO77" s="1231"/>
      <c r="BP77" s="1228">
        <v>33.9</v>
      </c>
      <c r="BQ77" s="1228"/>
      <c r="BR77" s="1228"/>
      <c r="BS77" s="1228"/>
      <c r="BT77" s="1228"/>
      <c r="BU77" s="1228"/>
      <c r="BV77" s="1228"/>
      <c r="BW77" s="1228"/>
      <c r="BX77" s="1228">
        <v>31.5</v>
      </c>
      <c r="BY77" s="1228"/>
      <c r="BZ77" s="1228"/>
      <c r="CA77" s="1228"/>
      <c r="CB77" s="1228"/>
      <c r="CC77" s="1228"/>
      <c r="CD77" s="1228"/>
      <c r="CE77" s="1228"/>
      <c r="CF77" s="1228">
        <v>23.4</v>
      </c>
      <c r="CG77" s="1228"/>
      <c r="CH77" s="1228"/>
      <c r="CI77" s="1228"/>
      <c r="CJ77" s="1228"/>
      <c r="CK77" s="1228"/>
      <c r="CL77" s="1228"/>
      <c r="CM77" s="1228"/>
      <c r="CN77" s="1228">
        <v>18.2</v>
      </c>
      <c r="CO77" s="1228"/>
      <c r="CP77" s="1228"/>
      <c r="CQ77" s="1228"/>
      <c r="CR77" s="1228"/>
      <c r="CS77" s="1228"/>
      <c r="CT77" s="1228"/>
      <c r="CU77" s="1228"/>
      <c r="CV77" s="1228">
        <v>17.100000000000001</v>
      </c>
      <c r="CW77" s="1228"/>
      <c r="CX77" s="1228"/>
      <c r="CY77" s="1228"/>
      <c r="CZ77" s="1228"/>
      <c r="DA77" s="1228"/>
      <c r="DB77" s="1228"/>
      <c r="DC77" s="1228"/>
    </row>
    <row r="78" spans="2:107" ht="13" x14ac:dyDescent="0.2">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581</v>
      </c>
      <c r="BC79" s="1231"/>
      <c r="BD79" s="1231"/>
      <c r="BE79" s="1231"/>
      <c r="BF79" s="1231"/>
      <c r="BG79" s="1231"/>
      <c r="BH79" s="1231"/>
      <c r="BI79" s="1231"/>
      <c r="BJ79" s="1231"/>
      <c r="BK79" s="1231"/>
      <c r="BL79" s="1231"/>
      <c r="BM79" s="1231"/>
      <c r="BN79" s="1231"/>
      <c r="BO79" s="1231"/>
      <c r="BP79" s="1228">
        <v>5.7</v>
      </c>
      <c r="BQ79" s="1228"/>
      <c r="BR79" s="1228"/>
      <c r="BS79" s="1228"/>
      <c r="BT79" s="1228"/>
      <c r="BU79" s="1228"/>
      <c r="BV79" s="1228"/>
      <c r="BW79" s="1228"/>
      <c r="BX79" s="1228">
        <v>5.4</v>
      </c>
      <c r="BY79" s="1228"/>
      <c r="BZ79" s="1228"/>
      <c r="CA79" s="1228"/>
      <c r="CB79" s="1228"/>
      <c r="CC79" s="1228"/>
      <c r="CD79" s="1228"/>
      <c r="CE79" s="1228"/>
      <c r="CF79" s="1228">
        <v>5.2</v>
      </c>
      <c r="CG79" s="1228"/>
      <c r="CH79" s="1228"/>
      <c r="CI79" s="1228"/>
      <c r="CJ79" s="1228"/>
      <c r="CK79" s="1228"/>
      <c r="CL79" s="1228"/>
      <c r="CM79" s="1228"/>
      <c r="CN79" s="1228">
        <v>5.2</v>
      </c>
      <c r="CO79" s="1228"/>
      <c r="CP79" s="1228"/>
      <c r="CQ79" s="1228"/>
      <c r="CR79" s="1228"/>
      <c r="CS79" s="1228"/>
      <c r="CT79" s="1228"/>
      <c r="CU79" s="1228"/>
      <c r="CV79" s="1228">
        <v>5.2</v>
      </c>
      <c r="CW79" s="1228"/>
      <c r="CX79" s="1228"/>
      <c r="CY79" s="1228"/>
      <c r="CZ79" s="1228"/>
      <c r="DA79" s="1228"/>
      <c r="DB79" s="1228"/>
      <c r="DC79" s="1228"/>
    </row>
    <row r="80" spans="2:107" ht="13" x14ac:dyDescent="0.2">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2b0kkn//cFrk8zxu0OLuREJhfL6I0FXfz+rGDU9YmuVp39NPW2Ax6+5gDUWQ4PIv+z6d7A1C9PHASTQ5E/VAeA==" saltValue="rCr7QtfUj8NkcUGPR5TYYg=="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4CB22-E5FE-4B9E-BB7B-879A17FB21EE}">
  <sheetPr>
    <pageSetUpPr fitToPage="1"/>
  </sheetPr>
  <dimension ref="A1:DR125"/>
  <sheetViews>
    <sheetView showGridLines="0" tabSelected="1" topLeftCell="A58" zoomScale="50" zoomScaleNormal="5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485</v>
      </c>
    </row>
  </sheetData>
  <sheetProtection algorithmName="SHA-512" hashValue="0rq1aJZ00k8GPX/V6J/lQDqi3pi6VUZjZ3WaIx/V8NF13nsZBZFxUVHNtnzg6frmJR1iYlv/2Vm1F+zyoMbM9Q==" saltValue="mSCSpLz1pIBrau1p6Zhf/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26EF3-D8DE-45CA-87E7-C8E81A549DA8}">
  <sheetPr>
    <pageSetUpPr fitToPage="1"/>
  </sheetPr>
  <dimension ref="A1:DR125"/>
  <sheetViews>
    <sheetView showGridLines="0" tabSelected="1" topLeftCell="A96" zoomScale="60" zoomScaleNormal="6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485</v>
      </c>
    </row>
  </sheetData>
  <sheetProtection algorithmName="SHA-512" hashValue="9di81AN5Nh72NS0I+UitG78FyWUzk3QlSm7ZtUvKXBuyN8L1pw00gacidIoipC/b9md2xRHVGESAHHS69l3SLg==" saltValue="5s276FknUNdXC1QKqDkBN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534</v>
      </c>
      <c r="G2" s="149"/>
      <c r="H2" s="150"/>
    </row>
    <row r="3" spans="1:8" x14ac:dyDescent="0.2">
      <c r="A3" s="146" t="s">
        <v>527</v>
      </c>
      <c r="B3" s="151"/>
      <c r="C3" s="152"/>
      <c r="D3" s="153">
        <v>22851</v>
      </c>
      <c r="E3" s="154"/>
      <c r="F3" s="155">
        <v>51849</v>
      </c>
      <c r="G3" s="156"/>
      <c r="H3" s="157"/>
    </row>
    <row r="4" spans="1:8" x14ac:dyDescent="0.2">
      <c r="A4" s="158"/>
      <c r="B4" s="159"/>
      <c r="C4" s="160"/>
      <c r="D4" s="161">
        <v>9709</v>
      </c>
      <c r="E4" s="162"/>
      <c r="F4" s="163">
        <v>26326</v>
      </c>
      <c r="G4" s="164"/>
      <c r="H4" s="165"/>
    </row>
    <row r="5" spans="1:8" x14ac:dyDescent="0.2">
      <c r="A5" s="146" t="s">
        <v>529</v>
      </c>
      <c r="B5" s="151"/>
      <c r="C5" s="152"/>
      <c r="D5" s="153">
        <v>25257</v>
      </c>
      <c r="E5" s="154"/>
      <c r="F5" s="155">
        <v>52191</v>
      </c>
      <c r="G5" s="156"/>
      <c r="H5" s="157"/>
    </row>
    <row r="6" spans="1:8" x14ac:dyDescent="0.2">
      <c r="A6" s="158"/>
      <c r="B6" s="159"/>
      <c r="C6" s="160"/>
      <c r="D6" s="161">
        <v>13576</v>
      </c>
      <c r="E6" s="162"/>
      <c r="F6" s="163">
        <v>26807</v>
      </c>
      <c r="G6" s="164"/>
      <c r="H6" s="165"/>
    </row>
    <row r="7" spans="1:8" x14ac:dyDescent="0.2">
      <c r="A7" s="146" t="s">
        <v>530</v>
      </c>
      <c r="B7" s="151"/>
      <c r="C7" s="152"/>
      <c r="D7" s="153">
        <v>26339</v>
      </c>
      <c r="E7" s="154"/>
      <c r="F7" s="155">
        <v>48105</v>
      </c>
      <c r="G7" s="156"/>
      <c r="H7" s="157"/>
    </row>
    <row r="8" spans="1:8" x14ac:dyDescent="0.2">
      <c r="A8" s="158"/>
      <c r="B8" s="159"/>
      <c r="C8" s="160"/>
      <c r="D8" s="161">
        <v>11905</v>
      </c>
      <c r="E8" s="162"/>
      <c r="F8" s="163">
        <v>24072</v>
      </c>
      <c r="G8" s="164"/>
      <c r="H8" s="165"/>
    </row>
    <row r="9" spans="1:8" x14ac:dyDescent="0.2">
      <c r="A9" s="146" t="s">
        <v>531</v>
      </c>
      <c r="B9" s="151"/>
      <c r="C9" s="152"/>
      <c r="D9" s="153">
        <v>22798</v>
      </c>
      <c r="E9" s="154"/>
      <c r="F9" s="155">
        <v>47446</v>
      </c>
      <c r="G9" s="156"/>
      <c r="H9" s="157"/>
    </row>
    <row r="10" spans="1:8" x14ac:dyDescent="0.2">
      <c r="A10" s="158"/>
      <c r="B10" s="159"/>
      <c r="C10" s="160"/>
      <c r="D10" s="161">
        <v>9749</v>
      </c>
      <c r="E10" s="162"/>
      <c r="F10" s="163">
        <v>24371</v>
      </c>
      <c r="G10" s="164"/>
      <c r="H10" s="165"/>
    </row>
    <row r="11" spans="1:8" x14ac:dyDescent="0.2">
      <c r="A11" s="146" t="s">
        <v>532</v>
      </c>
      <c r="B11" s="151"/>
      <c r="C11" s="152"/>
      <c r="D11" s="153">
        <v>33316</v>
      </c>
      <c r="E11" s="154"/>
      <c r="F11" s="155">
        <v>48387</v>
      </c>
      <c r="G11" s="156"/>
      <c r="H11" s="157"/>
    </row>
    <row r="12" spans="1:8" x14ac:dyDescent="0.2">
      <c r="A12" s="158"/>
      <c r="B12" s="159"/>
      <c r="C12" s="166"/>
      <c r="D12" s="161">
        <v>15490</v>
      </c>
      <c r="E12" s="162"/>
      <c r="F12" s="163">
        <v>25592</v>
      </c>
      <c r="G12" s="164"/>
      <c r="H12" s="165"/>
    </row>
    <row r="13" spans="1:8" x14ac:dyDescent="0.2">
      <c r="A13" s="146"/>
      <c r="B13" s="151"/>
      <c r="C13" s="152"/>
      <c r="D13" s="153">
        <v>26112</v>
      </c>
      <c r="E13" s="154"/>
      <c r="F13" s="155">
        <v>49596</v>
      </c>
      <c r="G13" s="167"/>
      <c r="H13" s="157"/>
    </row>
    <row r="14" spans="1:8" x14ac:dyDescent="0.2">
      <c r="A14" s="158"/>
      <c r="B14" s="159"/>
      <c r="C14" s="160"/>
      <c r="D14" s="161">
        <v>12086</v>
      </c>
      <c r="E14" s="162"/>
      <c r="F14" s="163">
        <v>25434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2.78</v>
      </c>
      <c r="C19" s="168">
        <f>ROUND(VALUE(SUBSTITUTE(実質収支比率等に係る経年分析!G$48,"▲","-")),2)</f>
        <v>2.66</v>
      </c>
      <c r="D19" s="168">
        <f>ROUND(VALUE(SUBSTITUTE(実質収支比率等に係る経年分析!H$48,"▲","-")),2)</f>
        <v>3.14</v>
      </c>
      <c r="E19" s="168">
        <f>ROUND(VALUE(SUBSTITUTE(実質収支比率等に係る経年分析!I$48,"▲","-")),2)</f>
        <v>3.73</v>
      </c>
      <c r="F19" s="168">
        <f>ROUND(VALUE(SUBSTITUTE(実質収支比率等に係る経年分析!J$48,"▲","-")),2)</f>
        <v>2.58</v>
      </c>
    </row>
    <row r="20" spans="1:11" x14ac:dyDescent="0.2">
      <c r="A20" s="168" t="s">
        <v>53</v>
      </c>
      <c r="B20" s="168">
        <f>ROUND(VALUE(SUBSTITUTE(実質収支比率等に係る経年分析!F$47,"▲","-")),2)</f>
        <v>17.399999999999999</v>
      </c>
      <c r="C20" s="168">
        <f>ROUND(VALUE(SUBSTITUTE(実質収支比率等に係る経年分析!G$47,"▲","-")),2)</f>
        <v>17.11</v>
      </c>
      <c r="D20" s="168">
        <f>ROUND(VALUE(SUBSTITUTE(実質収支比率等に係る経年分析!H$47,"▲","-")),2)</f>
        <v>16.34</v>
      </c>
      <c r="E20" s="168">
        <f>ROUND(VALUE(SUBSTITUTE(実質収支比率等に係る経年分析!I$47,"▲","-")),2)</f>
        <v>16.420000000000002</v>
      </c>
      <c r="F20" s="168">
        <f>ROUND(VALUE(SUBSTITUTE(実質収支比率等に係る経年分析!J$47,"▲","-")),2)</f>
        <v>17.52</v>
      </c>
    </row>
    <row r="21" spans="1:11" x14ac:dyDescent="0.2">
      <c r="A21" s="168" t="s">
        <v>54</v>
      </c>
      <c r="B21" s="168">
        <f>IF(ISNUMBER(VALUE(SUBSTITUTE(実質収支比率等に係る経年分析!F$49,"▲","-"))),ROUND(VALUE(SUBSTITUTE(実質収支比率等に係る経年分析!F$49,"▲","-")),2),NA())</f>
        <v>-0.96</v>
      </c>
      <c r="C21" s="168">
        <f>IF(ISNUMBER(VALUE(SUBSTITUTE(実質収支比率等に係る経年分析!G$49,"▲","-"))),ROUND(VALUE(SUBSTITUTE(実質収支比率等に係る経年分析!G$49,"▲","-")),2),NA())</f>
        <v>-1.32</v>
      </c>
      <c r="D21" s="168">
        <f>IF(ISNUMBER(VALUE(SUBSTITUTE(実質収支比率等に係る経年分析!H$49,"▲","-"))),ROUND(VALUE(SUBSTITUTE(実質収支比率等に係る経年分析!H$49,"▲","-")),2),NA())</f>
        <v>-0.65</v>
      </c>
      <c r="E21" s="168">
        <f>IF(ISNUMBER(VALUE(SUBSTITUTE(実質収支比率等に係る経年分析!I$49,"▲","-"))),ROUND(VALUE(SUBSTITUTE(実質収支比率等に係る経年分析!I$49,"▲","-")),2),NA())</f>
        <v>-1.17</v>
      </c>
      <c r="F21" s="168">
        <f>IF(ISNUMBER(VALUE(SUBSTITUTE(実質収支比率等に係る経年分析!J$49,"▲","-"))),ROUND(VALUE(SUBSTITUTE(実質収支比率等に係る経年分析!J$49,"▲","-")),2),NA())</f>
        <v>-1.4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7.51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8.34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1.53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1.1200000000000001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簡易水道事業会計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0.56000000000000005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0.61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0.54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0.55000000000000004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0.56999999999999995</v>
      </c>
    </row>
    <row r="30" spans="1:11" x14ac:dyDescent="0.2">
      <c r="A30" s="169" t="str">
        <f>IF(連結実質赤字比率に係る赤字・黒字の構成分析!C$40="",NA(),連結実質赤字比率に係る赤字・黒字の構成分析!C$40)</f>
        <v>競輪事業特別会計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0.56000000000000005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0.56000000000000005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0.54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0.66</v>
      </c>
    </row>
    <row r="31" spans="1:11" x14ac:dyDescent="0.2">
      <c r="A31" s="169" t="str">
        <f>IF(連結実質赤字比率に係る赤字・黒字の構成分析!C$39="",NA(),連結実質赤字比率に係る赤字・黒字の構成分析!C$39)</f>
        <v>松山城観光事業特別会計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2.0699999999999998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1.83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1.06</v>
      </c>
    </row>
    <row r="32" spans="1:11" x14ac:dyDescent="0.2">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2.37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2.85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3.41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2.27</v>
      </c>
    </row>
    <row r="33" spans="1:16" x14ac:dyDescent="0.2">
      <c r="A33" s="169" t="str">
        <f>IF(連結実質赤字比率に係る赤字・黒字の構成分析!C$37="",NA(),連結実質赤字比率に係る赤字・黒字の構成分析!C$37)</f>
        <v>工業用水道事業会計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2.71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2.58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2.66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2.4500000000000002</v>
      </c>
    </row>
    <row r="34" spans="1:16" x14ac:dyDescent="0.2">
      <c r="A34" s="169" t="str">
        <f>IF(連結実質赤字比率に係る赤字・黒字の構成分析!C$36="",NA(),連結実質赤字比率に係る赤字・黒字の構成分析!C$36)</f>
        <v>国民健康保険事業勘定特別会計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2.5099999999999998</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7.36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8.58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8.3800000000000008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11.27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10.82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11.84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14229</v>
      </c>
      <c r="E42" s="170"/>
      <c r="F42" s="170"/>
      <c r="G42" s="170">
        <f>'実質公債費比率（分子）の構造'!L$52</f>
        <v>13770</v>
      </c>
      <c r="H42" s="170"/>
      <c r="I42" s="170"/>
      <c r="J42" s="170">
        <f>'実質公債費比率（分子）の構造'!M$52</f>
        <v>13803</v>
      </c>
      <c r="K42" s="170"/>
      <c r="L42" s="170"/>
      <c r="M42" s="170">
        <f>'実質公債費比率（分子）の構造'!N$52</f>
        <v>14159</v>
      </c>
      <c r="N42" s="170"/>
      <c r="O42" s="170"/>
      <c r="P42" s="170">
        <f>'実質公債費比率（分子）の構造'!O$52</f>
        <v>14209</v>
      </c>
    </row>
    <row r="43" spans="1:16" x14ac:dyDescent="0.2">
      <c r="A43" s="170" t="s">
        <v>16</v>
      </c>
      <c r="B43" s="170">
        <f>'実質公債費比率（分子）の構造'!K$51</f>
        <v>1</v>
      </c>
      <c r="C43" s="170"/>
      <c r="D43" s="170"/>
      <c r="E43" s="170">
        <f>'実質公債費比率（分子）の構造'!L$51</f>
        <v>1</v>
      </c>
      <c r="F43" s="170"/>
      <c r="G43" s="170"/>
      <c r="H43" s="170">
        <f>'実質公債費比率（分子）の構造'!M$51</f>
        <v>3</v>
      </c>
      <c r="I43" s="170"/>
      <c r="J43" s="170"/>
      <c r="K43" s="170">
        <f>'実質公債費比率（分子）の構造'!N$51</f>
        <v>5</v>
      </c>
      <c r="L43" s="170"/>
      <c r="M43" s="170"/>
      <c r="N43" s="170">
        <f>'実質公債費比率（分子）の構造'!O$51</f>
        <v>12</v>
      </c>
      <c r="O43" s="170"/>
      <c r="P43" s="170"/>
    </row>
    <row r="44" spans="1:16" x14ac:dyDescent="0.2">
      <c r="A44" s="170" t="s">
        <v>62</v>
      </c>
      <c r="B44" s="170">
        <f>'実質公債費比率（分子）の構造'!K$50</f>
        <v>0</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3</v>
      </c>
      <c r="C45" s="170"/>
      <c r="D45" s="170"/>
      <c r="E45" s="170">
        <f>'実質公債費比率（分子）の構造'!L$49</f>
        <v>3</v>
      </c>
      <c r="F45" s="170"/>
      <c r="G45" s="170"/>
      <c r="H45" s="170">
        <f>'実質公債費比率（分子）の構造'!M$49</f>
        <v>174</v>
      </c>
      <c r="I45" s="170"/>
      <c r="J45" s="170"/>
      <c r="K45" s="170">
        <f>'実質公債費比率（分子）の構造'!N$49</f>
        <v>168</v>
      </c>
      <c r="L45" s="170"/>
      <c r="M45" s="170"/>
      <c r="N45" s="170">
        <f>'実質公債費比率（分子）の構造'!O$49</f>
        <v>167</v>
      </c>
      <c r="O45" s="170"/>
      <c r="P45" s="170"/>
    </row>
    <row r="46" spans="1:16" x14ac:dyDescent="0.2">
      <c r="A46" s="170" t="s">
        <v>64</v>
      </c>
      <c r="B46" s="170">
        <f>'実質公債費比率（分子）の構造'!K$48</f>
        <v>5453</v>
      </c>
      <c r="C46" s="170"/>
      <c r="D46" s="170"/>
      <c r="E46" s="170">
        <f>'実質公債費比率（分子）の構造'!L$48</f>
        <v>5411</v>
      </c>
      <c r="F46" s="170"/>
      <c r="G46" s="170"/>
      <c r="H46" s="170">
        <f>'実質公債費比率（分子）の構造'!M$48</f>
        <v>5259</v>
      </c>
      <c r="I46" s="170"/>
      <c r="J46" s="170"/>
      <c r="K46" s="170">
        <f>'実質公債費比率（分子）の構造'!N$48</f>
        <v>5285</v>
      </c>
      <c r="L46" s="170"/>
      <c r="M46" s="170"/>
      <c r="N46" s="170">
        <f>'実質公債費比率（分子）の構造'!O$48</f>
        <v>5297</v>
      </c>
      <c r="O46" s="170"/>
      <c r="P46" s="170"/>
    </row>
    <row r="47" spans="1:16" x14ac:dyDescent="0.2">
      <c r="A47" s="170" t="s">
        <v>12</v>
      </c>
      <c r="B47" s="170">
        <f>'実質公債費比率（分子）の構造'!K$47</f>
        <v>433</v>
      </c>
      <c r="C47" s="170"/>
      <c r="D47" s="170"/>
      <c r="E47" s="170">
        <f>'実質公債費比率（分子）の構造'!L$47</f>
        <v>433</v>
      </c>
      <c r="F47" s="170"/>
      <c r="G47" s="170"/>
      <c r="H47" s="170">
        <f>'実質公債費比率（分子）の構造'!M$47</f>
        <v>160</v>
      </c>
      <c r="I47" s="170"/>
      <c r="J47" s="170"/>
      <c r="K47" s="170">
        <f>'実質公債費比率（分子）の構造'!N$47</f>
        <v>160</v>
      </c>
      <c r="L47" s="170"/>
      <c r="M47" s="170"/>
      <c r="N47" s="170">
        <f>'実質公債費比率（分子）の構造'!O$47</f>
        <v>160</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15789</v>
      </c>
      <c r="C49" s="170"/>
      <c r="D49" s="170"/>
      <c r="E49" s="170">
        <f>'実質公債費比率（分子）の構造'!L$45</f>
        <v>15770</v>
      </c>
      <c r="F49" s="170"/>
      <c r="G49" s="170"/>
      <c r="H49" s="170">
        <f>'実質公債費比率（分子）の構造'!M$45</f>
        <v>15792</v>
      </c>
      <c r="I49" s="170"/>
      <c r="J49" s="170"/>
      <c r="K49" s="170">
        <f>'実質公債費比率（分子）の構造'!N$45</f>
        <v>16370</v>
      </c>
      <c r="L49" s="170"/>
      <c r="M49" s="170"/>
      <c r="N49" s="170">
        <f>'実質公債費比率（分子）の構造'!O$45</f>
        <v>16262</v>
      </c>
      <c r="O49" s="170"/>
      <c r="P49" s="170"/>
    </row>
    <row r="50" spans="1:16" x14ac:dyDescent="0.2">
      <c r="A50" s="170" t="s">
        <v>67</v>
      </c>
      <c r="B50" s="170" t="e">
        <f>NA()</f>
        <v>#N/A</v>
      </c>
      <c r="C50" s="170">
        <f>IF(ISNUMBER('実質公債費比率（分子）の構造'!K$53),'実質公債費比率（分子）の構造'!K$53,NA())</f>
        <v>7450</v>
      </c>
      <c r="D50" s="170" t="e">
        <f>NA()</f>
        <v>#N/A</v>
      </c>
      <c r="E50" s="170" t="e">
        <f>NA()</f>
        <v>#N/A</v>
      </c>
      <c r="F50" s="170">
        <f>IF(ISNUMBER('実質公債費比率（分子）の構造'!L$53),'実質公債費比率（分子）の構造'!L$53,NA())</f>
        <v>7848</v>
      </c>
      <c r="G50" s="170" t="e">
        <f>NA()</f>
        <v>#N/A</v>
      </c>
      <c r="H50" s="170" t="e">
        <f>NA()</f>
        <v>#N/A</v>
      </c>
      <c r="I50" s="170">
        <f>IF(ISNUMBER('実質公債費比率（分子）の構造'!M$53),'実質公債費比率（分子）の構造'!M$53,NA())</f>
        <v>7585</v>
      </c>
      <c r="J50" s="170" t="e">
        <f>NA()</f>
        <v>#N/A</v>
      </c>
      <c r="K50" s="170" t="e">
        <f>NA()</f>
        <v>#N/A</v>
      </c>
      <c r="L50" s="170">
        <f>IF(ISNUMBER('実質公債費比率（分子）の構造'!N$53),'実質公債費比率（分子）の構造'!N$53,NA())</f>
        <v>7829</v>
      </c>
      <c r="M50" s="170" t="e">
        <f>NA()</f>
        <v>#N/A</v>
      </c>
      <c r="N50" s="170" t="e">
        <f>NA()</f>
        <v>#N/A</v>
      </c>
      <c r="O50" s="170">
        <f>IF(ISNUMBER('実質公債費比率（分子）の構造'!O$53),'実質公債費比率（分子）の構造'!O$53,NA())</f>
        <v>7689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183440</v>
      </c>
      <c r="E56" s="169"/>
      <c r="F56" s="169"/>
      <c r="G56" s="169">
        <f>'将来負担比率（分子）の構造'!J$52</f>
        <v>182508</v>
      </c>
      <c r="H56" s="169"/>
      <c r="I56" s="169"/>
      <c r="J56" s="169">
        <f>'将来負担比率（分子）の構造'!K$52</f>
        <v>180762</v>
      </c>
      <c r="K56" s="169"/>
      <c r="L56" s="169"/>
      <c r="M56" s="169">
        <f>'将来負担比率（分子）の構造'!L$52</f>
        <v>175566</v>
      </c>
      <c r="N56" s="169"/>
      <c r="O56" s="169"/>
      <c r="P56" s="169">
        <f>'将来負担比率（分子）の構造'!M$52</f>
        <v>168638</v>
      </c>
    </row>
    <row r="57" spans="1:16" x14ac:dyDescent="0.2">
      <c r="A57" s="169" t="s">
        <v>42</v>
      </c>
      <c r="B57" s="169"/>
      <c r="C57" s="169"/>
      <c r="D57" s="169">
        <f>'将来負担比率（分子）の構造'!I$51</f>
        <v>3474</v>
      </c>
      <c r="E57" s="169"/>
      <c r="F57" s="169"/>
      <c r="G57" s="169">
        <f>'将来負担比率（分子）の構造'!J$51</f>
        <v>3785</v>
      </c>
      <c r="H57" s="169"/>
      <c r="I57" s="169"/>
      <c r="J57" s="169">
        <f>'将来負担比率（分子）の構造'!K$51</f>
        <v>2972</v>
      </c>
      <c r="K57" s="169"/>
      <c r="L57" s="169"/>
      <c r="M57" s="169">
        <f>'将来負担比率（分子）の構造'!L$51</f>
        <v>2905</v>
      </c>
      <c r="N57" s="169"/>
      <c r="O57" s="169"/>
      <c r="P57" s="169">
        <f>'将来負担比率（分子）の構造'!M$51</f>
        <v>3216</v>
      </c>
    </row>
    <row r="58" spans="1:16" x14ac:dyDescent="0.2">
      <c r="A58" s="169" t="s">
        <v>41</v>
      </c>
      <c r="B58" s="169"/>
      <c r="C58" s="169"/>
      <c r="D58" s="169">
        <f>'将来負担比率（分子）の構造'!I$50</f>
        <v>50537</v>
      </c>
      <c r="E58" s="169"/>
      <c r="F58" s="169"/>
      <c r="G58" s="169">
        <f>'将来負担比率（分子）の構造'!J$50</f>
        <v>52897</v>
      </c>
      <c r="H58" s="169"/>
      <c r="I58" s="169"/>
      <c r="J58" s="169">
        <f>'将来負担比率（分子）の構造'!K$50</f>
        <v>58439</v>
      </c>
      <c r="K58" s="169"/>
      <c r="L58" s="169"/>
      <c r="M58" s="169">
        <f>'将来負担比率（分子）の構造'!L$50</f>
        <v>60197</v>
      </c>
      <c r="N58" s="169"/>
      <c r="O58" s="169"/>
      <c r="P58" s="169">
        <f>'将来負担比率（分子）の構造'!M$50</f>
        <v>63071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23189</v>
      </c>
      <c r="C62" s="169"/>
      <c r="D62" s="169"/>
      <c r="E62" s="169">
        <f>'将来負担比率（分子）の構造'!J$45</f>
        <v>21187</v>
      </c>
      <c r="F62" s="169"/>
      <c r="G62" s="169"/>
      <c r="H62" s="169">
        <f>'将来負担比率（分子）の構造'!K$45</f>
        <v>21573</v>
      </c>
      <c r="I62" s="169"/>
      <c r="J62" s="169"/>
      <c r="K62" s="169">
        <f>'将来負担比率（分子）の構造'!L$45</f>
        <v>22268</v>
      </c>
      <c r="L62" s="169"/>
      <c r="M62" s="169"/>
      <c r="N62" s="169">
        <f>'将来負担比率（分子）の構造'!M$45</f>
        <v>22755</v>
      </c>
      <c r="O62" s="169"/>
      <c r="P62" s="169"/>
    </row>
    <row r="63" spans="1:16" x14ac:dyDescent="0.2">
      <c r="A63" s="169" t="s">
        <v>34</v>
      </c>
      <c r="B63" s="169">
        <f>'将来負担比率（分子）の構造'!I$44</f>
        <v>2151</v>
      </c>
      <c r="C63" s="169"/>
      <c r="D63" s="169"/>
      <c r="E63" s="169">
        <f>'将来負担比率（分子）の構造'!J$44</f>
        <v>2151</v>
      </c>
      <c r="F63" s="169"/>
      <c r="G63" s="169"/>
      <c r="H63" s="169">
        <f>'将来負担比率（分子）の構造'!K$44</f>
        <v>1979</v>
      </c>
      <c r="I63" s="169"/>
      <c r="J63" s="169"/>
      <c r="K63" s="169">
        <f>'将来負担比率（分子）の構造'!L$44</f>
        <v>1746</v>
      </c>
      <c r="L63" s="169"/>
      <c r="M63" s="169"/>
      <c r="N63" s="169">
        <f>'将来負担比率（分子）の構造'!M$44</f>
        <v>1572</v>
      </c>
      <c r="O63" s="169"/>
      <c r="P63" s="169"/>
    </row>
    <row r="64" spans="1:16" x14ac:dyDescent="0.2">
      <c r="A64" s="169" t="s">
        <v>33</v>
      </c>
      <c r="B64" s="169">
        <f>'将来負担比率（分子）の構造'!I$43</f>
        <v>81453</v>
      </c>
      <c r="C64" s="169"/>
      <c r="D64" s="169"/>
      <c r="E64" s="169">
        <f>'将来負担比率（分子）の構造'!J$43</f>
        <v>78485</v>
      </c>
      <c r="F64" s="169"/>
      <c r="G64" s="169"/>
      <c r="H64" s="169">
        <f>'将来負担比率（分子）の構造'!K$43</f>
        <v>75770</v>
      </c>
      <c r="I64" s="169"/>
      <c r="J64" s="169"/>
      <c r="K64" s="169">
        <f>'将来負担比率（分子）の構造'!L$43</f>
        <v>71846</v>
      </c>
      <c r="L64" s="169"/>
      <c r="M64" s="169"/>
      <c r="N64" s="169">
        <f>'将来負担比率（分子）の構造'!M$43</f>
        <v>69174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178856</v>
      </c>
      <c r="C66" s="169"/>
      <c r="D66" s="169"/>
      <c r="E66" s="169">
        <f>'将来負担比率（分子）の構造'!J$41</f>
        <v>178299</v>
      </c>
      <c r="F66" s="169"/>
      <c r="G66" s="169"/>
      <c r="H66" s="169">
        <f>'将来負担比率（分子）の構造'!K$41</f>
        <v>173419</v>
      </c>
      <c r="I66" s="169"/>
      <c r="J66" s="169"/>
      <c r="K66" s="169">
        <f>'将来負担比率（分子）の構造'!L$41</f>
        <v>166529</v>
      </c>
      <c r="L66" s="169"/>
      <c r="M66" s="169"/>
      <c r="N66" s="169">
        <f>'将来負担比率（分子）の構造'!M$41</f>
        <v>161626</v>
      </c>
      <c r="O66" s="169"/>
      <c r="P66" s="169"/>
    </row>
    <row r="67" spans="1:16" x14ac:dyDescent="0.2">
      <c r="A67" s="169" t="s">
        <v>71</v>
      </c>
      <c r="B67" s="169" t="e">
        <f>NA()</f>
        <v>#N/A</v>
      </c>
      <c r="C67" s="169">
        <f>IF(ISNUMBER('将来負担比率（分子）の構造'!I$53), IF('将来負担比率（分子）の構造'!I$53 &lt; 0, 0, '将来負担比率（分子）の構造'!I$53), NA())</f>
        <v>48198</v>
      </c>
      <c r="D67" s="169" t="e">
        <f>NA()</f>
        <v>#N/A</v>
      </c>
      <c r="E67" s="169" t="e">
        <f>NA()</f>
        <v>#N/A</v>
      </c>
      <c r="F67" s="169">
        <f>IF(ISNUMBER('将来負担比率（分子）の構造'!J$53), IF('将来負担比率（分子）の構造'!J$53 &lt; 0, 0, '将来負担比率（分子）の構造'!J$53), NA())</f>
        <v>40931</v>
      </c>
      <c r="G67" s="169" t="e">
        <f>NA()</f>
        <v>#N/A</v>
      </c>
      <c r="H67" s="169" t="e">
        <f>NA()</f>
        <v>#N/A</v>
      </c>
      <c r="I67" s="169">
        <f>IF(ISNUMBER('将来負担比率（分子）の構造'!K$53), IF('将来負担比率（分子）の構造'!K$53 &lt; 0, 0, '将来負担比率（分子）の構造'!K$53), NA())</f>
        <v>30569</v>
      </c>
      <c r="J67" s="169" t="e">
        <f>NA()</f>
        <v>#N/A</v>
      </c>
      <c r="K67" s="169" t="e">
        <f>NA()</f>
        <v>#N/A</v>
      </c>
      <c r="L67" s="169">
        <f>IF(ISNUMBER('将来負担比率（分子）の構造'!L$53), IF('将来負担比率（分子）の構造'!L$53 &lt; 0, 0, '将来負担比率（分子）の構造'!L$53), NA())</f>
        <v>23721</v>
      </c>
      <c r="M67" s="169" t="e">
        <f>NA()</f>
        <v>#N/A</v>
      </c>
      <c r="N67" s="169" t="e">
        <f>NA()</f>
        <v>#N/A</v>
      </c>
      <c r="O67" s="169">
        <f>IF(ISNUMBER('将来負担比率（分子）の構造'!M$53), IF('将来負担比率（分子）の構造'!M$53 &lt; 0, 0, '将来負担比率（分子）の構造'!M$53), NA())</f>
        <v>20202</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18450</v>
      </c>
      <c r="C72" s="173">
        <f>基金残高に係る経年分析!G55</f>
        <v>18250</v>
      </c>
      <c r="D72" s="173">
        <f>基金残高に係る経年分析!H55</f>
        <v>19800</v>
      </c>
    </row>
    <row r="73" spans="1:16" x14ac:dyDescent="0.2">
      <c r="A73" s="172" t="s">
        <v>74</v>
      </c>
      <c r="B73" s="173">
        <f>基金残高に係る経年分析!F56</f>
        <v>10150</v>
      </c>
      <c r="C73" s="173">
        <f>基金残高に係る経年分析!G56</f>
        <v>10150</v>
      </c>
      <c r="D73" s="173">
        <f>基金残高に係る経年分析!H56</f>
        <v>8950</v>
      </c>
    </row>
    <row r="74" spans="1:16" x14ac:dyDescent="0.2">
      <c r="A74" s="172" t="s">
        <v>75</v>
      </c>
      <c r="B74" s="173">
        <f>基金残高に係る経年分析!F57</f>
        <v>24772</v>
      </c>
      <c r="C74" s="173">
        <f>基金残高に係る経年分析!G57</f>
        <v>24586</v>
      </c>
      <c r="D74" s="173">
        <f>基金残高に係る経年分析!H57</f>
        <v>25032</v>
      </c>
    </row>
  </sheetData>
  <sheetProtection algorithmName="SHA-512" hashValue="KkWTCZJsV9hnVf+scxDfPzxWKXqwmyIwvTyhfPLCXkXTNIBaENeLqlUyAxwgWKU1nSgoCwW7SbaaAF969+Lvpw==" saltValue="YBVrG5ttZ3C/CcM3QZ/1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zoomScale="85" zoomScaleNormal="85"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214</v>
      </c>
      <c r="C5" s="623"/>
      <c r="D5" s="623"/>
      <c r="E5" s="623"/>
      <c r="F5" s="623"/>
      <c r="G5" s="623"/>
      <c r="H5" s="623"/>
      <c r="I5" s="623"/>
      <c r="J5" s="623"/>
      <c r="K5" s="623"/>
      <c r="L5" s="623"/>
      <c r="M5" s="623"/>
      <c r="N5" s="623"/>
      <c r="O5" s="623"/>
      <c r="P5" s="623"/>
      <c r="Q5" s="624"/>
      <c r="R5" s="625">
        <v>71436871</v>
      </c>
      <c r="S5" s="626"/>
      <c r="T5" s="626"/>
      <c r="U5" s="626"/>
      <c r="V5" s="626"/>
      <c r="W5" s="626"/>
      <c r="X5" s="626"/>
      <c r="Y5" s="627"/>
      <c r="Z5" s="628">
        <v>31.8</v>
      </c>
      <c r="AA5" s="628"/>
      <c r="AB5" s="628"/>
      <c r="AC5" s="628"/>
      <c r="AD5" s="629">
        <v>71436871</v>
      </c>
      <c r="AE5" s="629"/>
      <c r="AF5" s="629"/>
      <c r="AG5" s="629"/>
      <c r="AH5" s="629"/>
      <c r="AI5" s="629"/>
      <c r="AJ5" s="629"/>
      <c r="AK5" s="629"/>
      <c r="AL5" s="630">
        <v>63.2</v>
      </c>
      <c r="AM5" s="631"/>
      <c r="AN5" s="631"/>
      <c r="AO5" s="632"/>
      <c r="AP5" s="622" t="s">
        <v>215</v>
      </c>
      <c r="AQ5" s="623"/>
      <c r="AR5" s="623"/>
      <c r="AS5" s="623"/>
      <c r="AT5" s="623"/>
      <c r="AU5" s="623"/>
      <c r="AV5" s="623"/>
      <c r="AW5" s="623"/>
      <c r="AX5" s="623"/>
      <c r="AY5" s="623"/>
      <c r="AZ5" s="623"/>
      <c r="BA5" s="623"/>
      <c r="BB5" s="623"/>
      <c r="BC5" s="623"/>
      <c r="BD5" s="623"/>
      <c r="BE5" s="623"/>
      <c r="BF5" s="624"/>
      <c r="BG5" s="636">
        <v>69254043</v>
      </c>
      <c r="BH5" s="637"/>
      <c r="BI5" s="637"/>
      <c r="BJ5" s="637"/>
      <c r="BK5" s="637"/>
      <c r="BL5" s="637"/>
      <c r="BM5" s="637"/>
      <c r="BN5" s="638"/>
      <c r="BO5" s="639">
        <v>96.9</v>
      </c>
      <c r="BP5" s="639"/>
      <c r="BQ5" s="639"/>
      <c r="BR5" s="639"/>
      <c r="BS5" s="640">
        <v>1468914</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2">
      <c r="B6" s="633" t="s">
        <v>219</v>
      </c>
      <c r="C6" s="634"/>
      <c r="D6" s="634"/>
      <c r="E6" s="634"/>
      <c r="F6" s="634"/>
      <c r="G6" s="634"/>
      <c r="H6" s="634"/>
      <c r="I6" s="634"/>
      <c r="J6" s="634"/>
      <c r="K6" s="634"/>
      <c r="L6" s="634"/>
      <c r="M6" s="634"/>
      <c r="N6" s="634"/>
      <c r="O6" s="634"/>
      <c r="P6" s="634"/>
      <c r="Q6" s="635"/>
      <c r="R6" s="636">
        <v>1457723</v>
      </c>
      <c r="S6" s="637"/>
      <c r="T6" s="637"/>
      <c r="U6" s="637"/>
      <c r="V6" s="637"/>
      <c r="W6" s="637"/>
      <c r="X6" s="637"/>
      <c r="Y6" s="638"/>
      <c r="Z6" s="639">
        <v>0.6</v>
      </c>
      <c r="AA6" s="639"/>
      <c r="AB6" s="639"/>
      <c r="AC6" s="639"/>
      <c r="AD6" s="640">
        <v>1457723</v>
      </c>
      <c r="AE6" s="640"/>
      <c r="AF6" s="640"/>
      <c r="AG6" s="640"/>
      <c r="AH6" s="640"/>
      <c r="AI6" s="640"/>
      <c r="AJ6" s="640"/>
      <c r="AK6" s="640"/>
      <c r="AL6" s="641">
        <v>1.3</v>
      </c>
      <c r="AM6" s="642"/>
      <c r="AN6" s="642"/>
      <c r="AO6" s="643"/>
      <c r="AP6" s="633" t="s">
        <v>220</v>
      </c>
      <c r="AQ6" s="634"/>
      <c r="AR6" s="634"/>
      <c r="AS6" s="634"/>
      <c r="AT6" s="634"/>
      <c r="AU6" s="634"/>
      <c r="AV6" s="634"/>
      <c r="AW6" s="634"/>
      <c r="AX6" s="634"/>
      <c r="AY6" s="634"/>
      <c r="AZ6" s="634"/>
      <c r="BA6" s="634"/>
      <c r="BB6" s="634"/>
      <c r="BC6" s="634"/>
      <c r="BD6" s="634"/>
      <c r="BE6" s="634"/>
      <c r="BF6" s="635"/>
      <c r="BG6" s="636">
        <v>69254043</v>
      </c>
      <c r="BH6" s="637"/>
      <c r="BI6" s="637"/>
      <c r="BJ6" s="637"/>
      <c r="BK6" s="637"/>
      <c r="BL6" s="637"/>
      <c r="BM6" s="637"/>
      <c r="BN6" s="638"/>
      <c r="BO6" s="639">
        <v>96.9</v>
      </c>
      <c r="BP6" s="639"/>
      <c r="BQ6" s="639"/>
      <c r="BR6" s="639"/>
      <c r="BS6" s="640">
        <v>1468914</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829945</v>
      </c>
      <c r="CS6" s="637"/>
      <c r="CT6" s="637"/>
      <c r="CU6" s="637"/>
      <c r="CV6" s="637"/>
      <c r="CW6" s="637"/>
      <c r="CX6" s="637"/>
      <c r="CY6" s="638"/>
      <c r="CZ6" s="630">
        <v>0.4</v>
      </c>
      <c r="DA6" s="631"/>
      <c r="DB6" s="631"/>
      <c r="DC6" s="647"/>
      <c r="DD6" s="645" t="s">
        <v>122</v>
      </c>
      <c r="DE6" s="637"/>
      <c r="DF6" s="637"/>
      <c r="DG6" s="637"/>
      <c r="DH6" s="637"/>
      <c r="DI6" s="637"/>
      <c r="DJ6" s="637"/>
      <c r="DK6" s="637"/>
      <c r="DL6" s="637"/>
      <c r="DM6" s="637"/>
      <c r="DN6" s="637"/>
      <c r="DO6" s="637"/>
      <c r="DP6" s="638"/>
      <c r="DQ6" s="645">
        <v>829737</v>
      </c>
      <c r="DR6" s="637"/>
      <c r="DS6" s="637"/>
      <c r="DT6" s="637"/>
      <c r="DU6" s="637"/>
      <c r="DV6" s="637"/>
      <c r="DW6" s="637"/>
      <c r="DX6" s="637"/>
      <c r="DY6" s="637"/>
      <c r="DZ6" s="637"/>
      <c r="EA6" s="637"/>
      <c r="EB6" s="637"/>
      <c r="EC6" s="646"/>
    </row>
    <row r="7" spans="2:143" ht="11.25" customHeight="1" x14ac:dyDescent="0.2">
      <c r="B7" s="633" t="s">
        <v>222</v>
      </c>
      <c r="C7" s="634"/>
      <c r="D7" s="634"/>
      <c r="E7" s="634"/>
      <c r="F7" s="634"/>
      <c r="G7" s="634"/>
      <c r="H7" s="634"/>
      <c r="I7" s="634"/>
      <c r="J7" s="634"/>
      <c r="K7" s="634"/>
      <c r="L7" s="634"/>
      <c r="M7" s="634"/>
      <c r="N7" s="634"/>
      <c r="O7" s="634"/>
      <c r="P7" s="634"/>
      <c r="Q7" s="635"/>
      <c r="R7" s="636">
        <v>38610</v>
      </c>
      <c r="S7" s="637"/>
      <c r="T7" s="637"/>
      <c r="U7" s="637"/>
      <c r="V7" s="637"/>
      <c r="W7" s="637"/>
      <c r="X7" s="637"/>
      <c r="Y7" s="638"/>
      <c r="Z7" s="639">
        <v>0</v>
      </c>
      <c r="AA7" s="639"/>
      <c r="AB7" s="639"/>
      <c r="AC7" s="639"/>
      <c r="AD7" s="640">
        <v>38610</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32089938</v>
      </c>
      <c r="BH7" s="637"/>
      <c r="BI7" s="637"/>
      <c r="BJ7" s="637"/>
      <c r="BK7" s="637"/>
      <c r="BL7" s="637"/>
      <c r="BM7" s="637"/>
      <c r="BN7" s="638"/>
      <c r="BO7" s="639">
        <v>44.9</v>
      </c>
      <c r="BP7" s="639"/>
      <c r="BQ7" s="639"/>
      <c r="BR7" s="639"/>
      <c r="BS7" s="640">
        <v>1468914</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17575790</v>
      </c>
      <c r="CS7" s="637"/>
      <c r="CT7" s="637"/>
      <c r="CU7" s="637"/>
      <c r="CV7" s="637"/>
      <c r="CW7" s="637"/>
      <c r="CX7" s="637"/>
      <c r="CY7" s="638"/>
      <c r="CZ7" s="639">
        <v>8</v>
      </c>
      <c r="DA7" s="639"/>
      <c r="DB7" s="639"/>
      <c r="DC7" s="639"/>
      <c r="DD7" s="645">
        <v>514895</v>
      </c>
      <c r="DE7" s="637"/>
      <c r="DF7" s="637"/>
      <c r="DG7" s="637"/>
      <c r="DH7" s="637"/>
      <c r="DI7" s="637"/>
      <c r="DJ7" s="637"/>
      <c r="DK7" s="637"/>
      <c r="DL7" s="637"/>
      <c r="DM7" s="637"/>
      <c r="DN7" s="637"/>
      <c r="DO7" s="637"/>
      <c r="DP7" s="638"/>
      <c r="DQ7" s="645">
        <v>14922189</v>
      </c>
      <c r="DR7" s="637"/>
      <c r="DS7" s="637"/>
      <c r="DT7" s="637"/>
      <c r="DU7" s="637"/>
      <c r="DV7" s="637"/>
      <c r="DW7" s="637"/>
      <c r="DX7" s="637"/>
      <c r="DY7" s="637"/>
      <c r="DZ7" s="637"/>
      <c r="EA7" s="637"/>
      <c r="EB7" s="637"/>
      <c r="EC7" s="646"/>
    </row>
    <row r="8" spans="2:143" ht="11.25" customHeight="1" x14ac:dyDescent="0.2">
      <c r="B8" s="633" t="s">
        <v>225</v>
      </c>
      <c r="C8" s="634"/>
      <c r="D8" s="634"/>
      <c r="E8" s="634"/>
      <c r="F8" s="634"/>
      <c r="G8" s="634"/>
      <c r="H8" s="634"/>
      <c r="I8" s="634"/>
      <c r="J8" s="634"/>
      <c r="K8" s="634"/>
      <c r="L8" s="634"/>
      <c r="M8" s="634"/>
      <c r="N8" s="634"/>
      <c r="O8" s="634"/>
      <c r="P8" s="634"/>
      <c r="Q8" s="635"/>
      <c r="R8" s="636">
        <v>402879</v>
      </c>
      <c r="S8" s="637"/>
      <c r="T8" s="637"/>
      <c r="U8" s="637"/>
      <c r="V8" s="637"/>
      <c r="W8" s="637"/>
      <c r="X8" s="637"/>
      <c r="Y8" s="638"/>
      <c r="Z8" s="639">
        <v>0.2</v>
      </c>
      <c r="AA8" s="639"/>
      <c r="AB8" s="639"/>
      <c r="AC8" s="639"/>
      <c r="AD8" s="640">
        <v>402879</v>
      </c>
      <c r="AE8" s="640"/>
      <c r="AF8" s="640"/>
      <c r="AG8" s="640"/>
      <c r="AH8" s="640"/>
      <c r="AI8" s="640"/>
      <c r="AJ8" s="640"/>
      <c r="AK8" s="640"/>
      <c r="AL8" s="641">
        <v>0.4</v>
      </c>
      <c r="AM8" s="642"/>
      <c r="AN8" s="642"/>
      <c r="AO8" s="643"/>
      <c r="AP8" s="633" t="s">
        <v>226</v>
      </c>
      <c r="AQ8" s="634"/>
      <c r="AR8" s="634"/>
      <c r="AS8" s="634"/>
      <c r="AT8" s="634"/>
      <c r="AU8" s="634"/>
      <c r="AV8" s="634"/>
      <c r="AW8" s="634"/>
      <c r="AX8" s="634"/>
      <c r="AY8" s="634"/>
      <c r="AZ8" s="634"/>
      <c r="BA8" s="634"/>
      <c r="BB8" s="634"/>
      <c r="BC8" s="634"/>
      <c r="BD8" s="634"/>
      <c r="BE8" s="634"/>
      <c r="BF8" s="635"/>
      <c r="BG8" s="636">
        <v>845879</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108615922</v>
      </c>
      <c r="CS8" s="637"/>
      <c r="CT8" s="637"/>
      <c r="CU8" s="637"/>
      <c r="CV8" s="637"/>
      <c r="CW8" s="637"/>
      <c r="CX8" s="637"/>
      <c r="CY8" s="638"/>
      <c r="CZ8" s="639">
        <v>49.6</v>
      </c>
      <c r="DA8" s="639"/>
      <c r="DB8" s="639"/>
      <c r="DC8" s="639"/>
      <c r="DD8" s="645">
        <v>1058451</v>
      </c>
      <c r="DE8" s="637"/>
      <c r="DF8" s="637"/>
      <c r="DG8" s="637"/>
      <c r="DH8" s="637"/>
      <c r="DI8" s="637"/>
      <c r="DJ8" s="637"/>
      <c r="DK8" s="637"/>
      <c r="DL8" s="637"/>
      <c r="DM8" s="637"/>
      <c r="DN8" s="637"/>
      <c r="DO8" s="637"/>
      <c r="DP8" s="638"/>
      <c r="DQ8" s="645">
        <v>55692636</v>
      </c>
      <c r="DR8" s="637"/>
      <c r="DS8" s="637"/>
      <c r="DT8" s="637"/>
      <c r="DU8" s="637"/>
      <c r="DV8" s="637"/>
      <c r="DW8" s="637"/>
      <c r="DX8" s="637"/>
      <c r="DY8" s="637"/>
      <c r="DZ8" s="637"/>
      <c r="EA8" s="637"/>
      <c r="EB8" s="637"/>
      <c r="EC8" s="646"/>
    </row>
    <row r="9" spans="2:143" ht="11.25" customHeight="1" x14ac:dyDescent="0.2">
      <c r="B9" s="633" t="s">
        <v>228</v>
      </c>
      <c r="C9" s="634"/>
      <c r="D9" s="634"/>
      <c r="E9" s="634"/>
      <c r="F9" s="634"/>
      <c r="G9" s="634"/>
      <c r="H9" s="634"/>
      <c r="I9" s="634"/>
      <c r="J9" s="634"/>
      <c r="K9" s="634"/>
      <c r="L9" s="634"/>
      <c r="M9" s="634"/>
      <c r="N9" s="634"/>
      <c r="O9" s="634"/>
      <c r="P9" s="634"/>
      <c r="Q9" s="635"/>
      <c r="R9" s="636">
        <v>487274</v>
      </c>
      <c r="S9" s="637"/>
      <c r="T9" s="637"/>
      <c r="U9" s="637"/>
      <c r="V9" s="637"/>
      <c r="W9" s="637"/>
      <c r="X9" s="637"/>
      <c r="Y9" s="638"/>
      <c r="Z9" s="639">
        <v>0.2</v>
      </c>
      <c r="AA9" s="639"/>
      <c r="AB9" s="639"/>
      <c r="AC9" s="639"/>
      <c r="AD9" s="640">
        <v>487274</v>
      </c>
      <c r="AE9" s="640"/>
      <c r="AF9" s="640"/>
      <c r="AG9" s="640"/>
      <c r="AH9" s="640"/>
      <c r="AI9" s="640"/>
      <c r="AJ9" s="640"/>
      <c r="AK9" s="640"/>
      <c r="AL9" s="641">
        <v>0.4</v>
      </c>
      <c r="AM9" s="642"/>
      <c r="AN9" s="642"/>
      <c r="AO9" s="643"/>
      <c r="AP9" s="633" t="s">
        <v>229</v>
      </c>
      <c r="AQ9" s="634"/>
      <c r="AR9" s="634"/>
      <c r="AS9" s="634"/>
      <c r="AT9" s="634"/>
      <c r="AU9" s="634"/>
      <c r="AV9" s="634"/>
      <c r="AW9" s="634"/>
      <c r="AX9" s="634"/>
      <c r="AY9" s="634"/>
      <c r="AZ9" s="634"/>
      <c r="BA9" s="634"/>
      <c r="BB9" s="634"/>
      <c r="BC9" s="634"/>
      <c r="BD9" s="634"/>
      <c r="BE9" s="634"/>
      <c r="BF9" s="635"/>
      <c r="BG9" s="636">
        <v>25312621</v>
      </c>
      <c r="BH9" s="637"/>
      <c r="BI9" s="637"/>
      <c r="BJ9" s="637"/>
      <c r="BK9" s="637"/>
      <c r="BL9" s="637"/>
      <c r="BM9" s="637"/>
      <c r="BN9" s="638"/>
      <c r="BO9" s="639">
        <v>35.4</v>
      </c>
      <c r="BP9" s="639"/>
      <c r="BQ9" s="639"/>
      <c r="BR9" s="639"/>
      <c r="BS9" s="640" t="s">
        <v>122</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15932883</v>
      </c>
      <c r="CS9" s="637"/>
      <c r="CT9" s="637"/>
      <c r="CU9" s="637"/>
      <c r="CV9" s="637"/>
      <c r="CW9" s="637"/>
      <c r="CX9" s="637"/>
      <c r="CY9" s="638"/>
      <c r="CZ9" s="639">
        <v>7.3</v>
      </c>
      <c r="DA9" s="639"/>
      <c r="DB9" s="639"/>
      <c r="DC9" s="639"/>
      <c r="DD9" s="645">
        <v>1183789</v>
      </c>
      <c r="DE9" s="637"/>
      <c r="DF9" s="637"/>
      <c r="DG9" s="637"/>
      <c r="DH9" s="637"/>
      <c r="DI9" s="637"/>
      <c r="DJ9" s="637"/>
      <c r="DK9" s="637"/>
      <c r="DL9" s="637"/>
      <c r="DM9" s="637"/>
      <c r="DN9" s="637"/>
      <c r="DO9" s="637"/>
      <c r="DP9" s="638"/>
      <c r="DQ9" s="645">
        <v>11029747</v>
      </c>
      <c r="DR9" s="637"/>
      <c r="DS9" s="637"/>
      <c r="DT9" s="637"/>
      <c r="DU9" s="637"/>
      <c r="DV9" s="637"/>
      <c r="DW9" s="637"/>
      <c r="DX9" s="637"/>
      <c r="DY9" s="637"/>
      <c r="DZ9" s="637"/>
      <c r="EA9" s="637"/>
      <c r="EB9" s="637"/>
      <c r="EC9" s="646"/>
    </row>
    <row r="10" spans="2:143" ht="11.25" customHeight="1" x14ac:dyDescent="0.2">
      <c r="B10" s="633" t="s">
        <v>231</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1826333</v>
      </c>
      <c r="BH10" s="637"/>
      <c r="BI10" s="637"/>
      <c r="BJ10" s="637"/>
      <c r="BK10" s="637"/>
      <c r="BL10" s="637"/>
      <c r="BM10" s="637"/>
      <c r="BN10" s="638"/>
      <c r="BO10" s="639">
        <v>2.6</v>
      </c>
      <c r="BP10" s="639"/>
      <c r="BQ10" s="639"/>
      <c r="BR10" s="639"/>
      <c r="BS10" s="640">
        <v>303646</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337937</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10605</v>
      </c>
      <c r="DR10" s="637"/>
      <c r="DS10" s="637"/>
      <c r="DT10" s="637"/>
      <c r="DU10" s="637"/>
      <c r="DV10" s="637"/>
      <c r="DW10" s="637"/>
      <c r="DX10" s="637"/>
      <c r="DY10" s="637"/>
      <c r="DZ10" s="637"/>
      <c r="EA10" s="637"/>
      <c r="EB10" s="637"/>
      <c r="EC10" s="646"/>
    </row>
    <row r="11" spans="2:143" ht="11.25" customHeight="1" x14ac:dyDescent="0.2">
      <c r="B11" s="633" t="s">
        <v>234</v>
      </c>
      <c r="C11" s="634"/>
      <c r="D11" s="634"/>
      <c r="E11" s="634"/>
      <c r="F11" s="634"/>
      <c r="G11" s="634"/>
      <c r="H11" s="634"/>
      <c r="I11" s="634"/>
      <c r="J11" s="634"/>
      <c r="K11" s="634"/>
      <c r="L11" s="634"/>
      <c r="M11" s="634"/>
      <c r="N11" s="634"/>
      <c r="O11" s="634"/>
      <c r="P11" s="634"/>
      <c r="Q11" s="635"/>
      <c r="R11" s="636">
        <v>12577188</v>
      </c>
      <c r="S11" s="637"/>
      <c r="T11" s="637"/>
      <c r="U11" s="637"/>
      <c r="V11" s="637"/>
      <c r="W11" s="637"/>
      <c r="X11" s="637"/>
      <c r="Y11" s="638"/>
      <c r="Z11" s="641">
        <v>5.6</v>
      </c>
      <c r="AA11" s="642"/>
      <c r="AB11" s="642"/>
      <c r="AC11" s="648"/>
      <c r="AD11" s="645">
        <v>12577188</v>
      </c>
      <c r="AE11" s="637"/>
      <c r="AF11" s="637"/>
      <c r="AG11" s="637"/>
      <c r="AH11" s="637"/>
      <c r="AI11" s="637"/>
      <c r="AJ11" s="637"/>
      <c r="AK11" s="638"/>
      <c r="AL11" s="641">
        <v>11.1</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4105105</v>
      </c>
      <c r="BH11" s="637"/>
      <c r="BI11" s="637"/>
      <c r="BJ11" s="637"/>
      <c r="BK11" s="637"/>
      <c r="BL11" s="637"/>
      <c r="BM11" s="637"/>
      <c r="BN11" s="638"/>
      <c r="BO11" s="639">
        <v>5.7</v>
      </c>
      <c r="BP11" s="639"/>
      <c r="BQ11" s="639"/>
      <c r="BR11" s="639"/>
      <c r="BS11" s="640">
        <v>1165268</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3021779</v>
      </c>
      <c r="CS11" s="637"/>
      <c r="CT11" s="637"/>
      <c r="CU11" s="637"/>
      <c r="CV11" s="637"/>
      <c r="CW11" s="637"/>
      <c r="CX11" s="637"/>
      <c r="CY11" s="638"/>
      <c r="CZ11" s="639">
        <v>1.4</v>
      </c>
      <c r="DA11" s="639"/>
      <c r="DB11" s="639"/>
      <c r="DC11" s="639"/>
      <c r="DD11" s="645">
        <v>1690684</v>
      </c>
      <c r="DE11" s="637"/>
      <c r="DF11" s="637"/>
      <c r="DG11" s="637"/>
      <c r="DH11" s="637"/>
      <c r="DI11" s="637"/>
      <c r="DJ11" s="637"/>
      <c r="DK11" s="637"/>
      <c r="DL11" s="637"/>
      <c r="DM11" s="637"/>
      <c r="DN11" s="637"/>
      <c r="DO11" s="637"/>
      <c r="DP11" s="638"/>
      <c r="DQ11" s="645">
        <v>1456817</v>
      </c>
      <c r="DR11" s="637"/>
      <c r="DS11" s="637"/>
      <c r="DT11" s="637"/>
      <c r="DU11" s="637"/>
      <c r="DV11" s="637"/>
      <c r="DW11" s="637"/>
      <c r="DX11" s="637"/>
      <c r="DY11" s="637"/>
      <c r="DZ11" s="637"/>
      <c r="EA11" s="637"/>
      <c r="EB11" s="637"/>
      <c r="EC11" s="646"/>
    </row>
    <row r="12" spans="2:143" ht="11.25" customHeight="1" x14ac:dyDescent="0.2">
      <c r="B12" s="633" t="s">
        <v>237</v>
      </c>
      <c r="C12" s="634"/>
      <c r="D12" s="634"/>
      <c r="E12" s="634"/>
      <c r="F12" s="634"/>
      <c r="G12" s="634"/>
      <c r="H12" s="634"/>
      <c r="I12" s="634"/>
      <c r="J12" s="634"/>
      <c r="K12" s="634"/>
      <c r="L12" s="634"/>
      <c r="M12" s="634"/>
      <c r="N12" s="634"/>
      <c r="O12" s="634"/>
      <c r="P12" s="634"/>
      <c r="Q12" s="635"/>
      <c r="R12" s="636">
        <v>85770</v>
      </c>
      <c r="S12" s="637"/>
      <c r="T12" s="637"/>
      <c r="U12" s="637"/>
      <c r="V12" s="637"/>
      <c r="W12" s="637"/>
      <c r="X12" s="637"/>
      <c r="Y12" s="638"/>
      <c r="Z12" s="639">
        <v>0</v>
      </c>
      <c r="AA12" s="639"/>
      <c r="AB12" s="639"/>
      <c r="AC12" s="639"/>
      <c r="AD12" s="640">
        <v>85770</v>
      </c>
      <c r="AE12" s="640"/>
      <c r="AF12" s="640"/>
      <c r="AG12" s="640"/>
      <c r="AH12" s="640"/>
      <c r="AI12" s="640"/>
      <c r="AJ12" s="640"/>
      <c r="AK12" s="640"/>
      <c r="AL12" s="641">
        <v>0.1</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32097202</v>
      </c>
      <c r="BH12" s="637"/>
      <c r="BI12" s="637"/>
      <c r="BJ12" s="637"/>
      <c r="BK12" s="637"/>
      <c r="BL12" s="637"/>
      <c r="BM12" s="637"/>
      <c r="BN12" s="638"/>
      <c r="BO12" s="639">
        <v>44.9</v>
      </c>
      <c r="BP12" s="639"/>
      <c r="BQ12" s="639"/>
      <c r="BR12" s="639"/>
      <c r="BS12" s="640" t="s">
        <v>122</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9367213</v>
      </c>
      <c r="CS12" s="637"/>
      <c r="CT12" s="637"/>
      <c r="CU12" s="637"/>
      <c r="CV12" s="637"/>
      <c r="CW12" s="637"/>
      <c r="CX12" s="637"/>
      <c r="CY12" s="638"/>
      <c r="CZ12" s="639">
        <v>4.3</v>
      </c>
      <c r="DA12" s="639"/>
      <c r="DB12" s="639"/>
      <c r="DC12" s="639"/>
      <c r="DD12" s="645">
        <v>7035</v>
      </c>
      <c r="DE12" s="637"/>
      <c r="DF12" s="637"/>
      <c r="DG12" s="637"/>
      <c r="DH12" s="637"/>
      <c r="DI12" s="637"/>
      <c r="DJ12" s="637"/>
      <c r="DK12" s="637"/>
      <c r="DL12" s="637"/>
      <c r="DM12" s="637"/>
      <c r="DN12" s="637"/>
      <c r="DO12" s="637"/>
      <c r="DP12" s="638"/>
      <c r="DQ12" s="645">
        <v>4508243</v>
      </c>
      <c r="DR12" s="637"/>
      <c r="DS12" s="637"/>
      <c r="DT12" s="637"/>
      <c r="DU12" s="637"/>
      <c r="DV12" s="637"/>
      <c r="DW12" s="637"/>
      <c r="DX12" s="637"/>
      <c r="DY12" s="637"/>
      <c r="DZ12" s="637"/>
      <c r="EA12" s="637"/>
      <c r="EB12" s="637"/>
      <c r="EC12" s="646"/>
    </row>
    <row r="13" spans="2:143" ht="11.25" customHeight="1" x14ac:dyDescent="0.2">
      <c r="B13" s="633" t="s">
        <v>240</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31922998</v>
      </c>
      <c r="BH13" s="637"/>
      <c r="BI13" s="637"/>
      <c r="BJ13" s="637"/>
      <c r="BK13" s="637"/>
      <c r="BL13" s="637"/>
      <c r="BM13" s="637"/>
      <c r="BN13" s="638"/>
      <c r="BO13" s="639">
        <v>44.7</v>
      </c>
      <c r="BP13" s="639"/>
      <c r="BQ13" s="639"/>
      <c r="BR13" s="639"/>
      <c r="BS13" s="640" t="s">
        <v>122</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18043739</v>
      </c>
      <c r="CS13" s="637"/>
      <c r="CT13" s="637"/>
      <c r="CU13" s="637"/>
      <c r="CV13" s="637"/>
      <c r="CW13" s="637"/>
      <c r="CX13" s="637"/>
      <c r="CY13" s="638"/>
      <c r="CZ13" s="639">
        <v>8.1999999999999993</v>
      </c>
      <c r="DA13" s="639"/>
      <c r="DB13" s="639"/>
      <c r="DC13" s="639"/>
      <c r="DD13" s="645">
        <v>6341528</v>
      </c>
      <c r="DE13" s="637"/>
      <c r="DF13" s="637"/>
      <c r="DG13" s="637"/>
      <c r="DH13" s="637"/>
      <c r="DI13" s="637"/>
      <c r="DJ13" s="637"/>
      <c r="DK13" s="637"/>
      <c r="DL13" s="637"/>
      <c r="DM13" s="637"/>
      <c r="DN13" s="637"/>
      <c r="DO13" s="637"/>
      <c r="DP13" s="638"/>
      <c r="DQ13" s="645">
        <v>11303613</v>
      </c>
      <c r="DR13" s="637"/>
      <c r="DS13" s="637"/>
      <c r="DT13" s="637"/>
      <c r="DU13" s="637"/>
      <c r="DV13" s="637"/>
      <c r="DW13" s="637"/>
      <c r="DX13" s="637"/>
      <c r="DY13" s="637"/>
      <c r="DZ13" s="637"/>
      <c r="EA13" s="637"/>
      <c r="EB13" s="637"/>
      <c r="EC13" s="646"/>
    </row>
    <row r="14" spans="2:143" ht="11.25" customHeight="1" x14ac:dyDescent="0.2">
      <c r="B14" s="633" t="s">
        <v>243</v>
      </c>
      <c r="C14" s="634"/>
      <c r="D14" s="634"/>
      <c r="E14" s="634"/>
      <c r="F14" s="634"/>
      <c r="G14" s="634"/>
      <c r="H14" s="634"/>
      <c r="I14" s="634"/>
      <c r="J14" s="634"/>
      <c r="K14" s="634"/>
      <c r="L14" s="634"/>
      <c r="M14" s="634"/>
      <c r="N14" s="634"/>
      <c r="O14" s="634"/>
      <c r="P14" s="634"/>
      <c r="Q14" s="635"/>
      <c r="R14" s="636">
        <v>12599</v>
      </c>
      <c r="S14" s="637"/>
      <c r="T14" s="637"/>
      <c r="U14" s="637"/>
      <c r="V14" s="637"/>
      <c r="W14" s="637"/>
      <c r="X14" s="637"/>
      <c r="Y14" s="638"/>
      <c r="Z14" s="639">
        <v>0</v>
      </c>
      <c r="AA14" s="639"/>
      <c r="AB14" s="639"/>
      <c r="AC14" s="639"/>
      <c r="AD14" s="640">
        <v>12599</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1607863</v>
      </c>
      <c r="BH14" s="637"/>
      <c r="BI14" s="637"/>
      <c r="BJ14" s="637"/>
      <c r="BK14" s="637"/>
      <c r="BL14" s="637"/>
      <c r="BM14" s="637"/>
      <c r="BN14" s="638"/>
      <c r="BO14" s="639">
        <v>2.2999999999999998</v>
      </c>
      <c r="BP14" s="639"/>
      <c r="BQ14" s="639"/>
      <c r="BR14" s="639"/>
      <c r="BS14" s="640" t="s">
        <v>122</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6289096</v>
      </c>
      <c r="CS14" s="637"/>
      <c r="CT14" s="637"/>
      <c r="CU14" s="637"/>
      <c r="CV14" s="637"/>
      <c r="CW14" s="637"/>
      <c r="CX14" s="637"/>
      <c r="CY14" s="638"/>
      <c r="CZ14" s="639">
        <v>2.9</v>
      </c>
      <c r="DA14" s="639"/>
      <c r="DB14" s="639"/>
      <c r="DC14" s="639"/>
      <c r="DD14" s="645">
        <v>1234709</v>
      </c>
      <c r="DE14" s="637"/>
      <c r="DF14" s="637"/>
      <c r="DG14" s="637"/>
      <c r="DH14" s="637"/>
      <c r="DI14" s="637"/>
      <c r="DJ14" s="637"/>
      <c r="DK14" s="637"/>
      <c r="DL14" s="637"/>
      <c r="DM14" s="637"/>
      <c r="DN14" s="637"/>
      <c r="DO14" s="637"/>
      <c r="DP14" s="638"/>
      <c r="DQ14" s="645">
        <v>5021356</v>
      </c>
      <c r="DR14" s="637"/>
      <c r="DS14" s="637"/>
      <c r="DT14" s="637"/>
      <c r="DU14" s="637"/>
      <c r="DV14" s="637"/>
      <c r="DW14" s="637"/>
      <c r="DX14" s="637"/>
      <c r="DY14" s="637"/>
      <c r="DZ14" s="637"/>
      <c r="EA14" s="637"/>
      <c r="EB14" s="637"/>
      <c r="EC14" s="646"/>
    </row>
    <row r="15" spans="2:143" ht="11.25" customHeight="1" x14ac:dyDescent="0.2">
      <c r="B15" s="633" t="s">
        <v>246</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3459040</v>
      </c>
      <c r="BH15" s="637"/>
      <c r="BI15" s="637"/>
      <c r="BJ15" s="637"/>
      <c r="BK15" s="637"/>
      <c r="BL15" s="637"/>
      <c r="BM15" s="637"/>
      <c r="BN15" s="638"/>
      <c r="BO15" s="639">
        <v>4.8</v>
      </c>
      <c r="BP15" s="639"/>
      <c r="BQ15" s="639"/>
      <c r="BR15" s="639"/>
      <c r="BS15" s="640" t="s">
        <v>122</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21665452</v>
      </c>
      <c r="CS15" s="637"/>
      <c r="CT15" s="637"/>
      <c r="CU15" s="637"/>
      <c r="CV15" s="637"/>
      <c r="CW15" s="637"/>
      <c r="CX15" s="637"/>
      <c r="CY15" s="638"/>
      <c r="CZ15" s="639">
        <v>9.9</v>
      </c>
      <c r="DA15" s="639"/>
      <c r="DB15" s="639"/>
      <c r="DC15" s="639"/>
      <c r="DD15" s="645">
        <v>4634832</v>
      </c>
      <c r="DE15" s="637"/>
      <c r="DF15" s="637"/>
      <c r="DG15" s="637"/>
      <c r="DH15" s="637"/>
      <c r="DI15" s="637"/>
      <c r="DJ15" s="637"/>
      <c r="DK15" s="637"/>
      <c r="DL15" s="637"/>
      <c r="DM15" s="637"/>
      <c r="DN15" s="637"/>
      <c r="DO15" s="637"/>
      <c r="DP15" s="638"/>
      <c r="DQ15" s="645">
        <v>13083589</v>
      </c>
      <c r="DR15" s="637"/>
      <c r="DS15" s="637"/>
      <c r="DT15" s="637"/>
      <c r="DU15" s="637"/>
      <c r="DV15" s="637"/>
      <c r="DW15" s="637"/>
      <c r="DX15" s="637"/>
      <c r="DY15" s="637"/>
      <c r="DZ15" s="637"/>
      <c r="EA15" s="637"/>
      <c r="EB15" s="637"/>
      <c r="EC15" s="646"/>
    </row>
    <row r="16" spans="2:143" ht="11.25" customHeight="1" x14ac:dyDescent="0.2">
      <c r="B16" s="633" t="s">
        <v>249</v>
      </c>
      <c r="C16" s="634"/>
      <c r="D16" s="634"/>
      <c r="E16" s="634"/>
      <c r="F16" s="634"/>
      <c r="G16" s="634"/>
      <c r="H16" s="634"/>
      <c r="I16" s="634"/>
      <c r="J16" s="634"/>
      <c r="K16" s="634"/>
      <c r="L16" s="634"/>
      <c r="M16" s="634"/>
      <c r="N16" s="634"/>
      <c r="O16" s="634"/>
      <c r="P16" s="634"/>
      <c r="Q16" s="635"/>
      <c r="R16" s="636">
        <v>114007</v>
      </c>
      <c r="S16" s="637"/>
      <c r="T16" s="637"/>
      <c r="U16" s="637"/>
      <c r="V16" s="637"/>
      <c r="W16" s="637"/>
      <c r="X16" s="637"/>
      <c r="Y16" s="638"/>
      <c r="Z16" s="639">
        <v>0.1</v>
      </c>
      <c r="AA16" s="639"/>
      <c r="AB16" s="639"/>
      <c r="AC16" s="639"/>
      <c r="AD16" s="640">
        <v>114007</v>
      </c>
      <c r="AE16" s="640"/>
      <c r="AF16" s="640"/>
      <c r="AG16" s="640"/>
      <c r="AH16" s="640"/>
      <c r="AI16" s="640"/>
      <c r="AJ16" s="640"/>
      <c r="AK16" s="640"/>
      <c r="AL16" s="641">
        <v>0.1</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v>1030187</v>
      </c>
      <c r="CS16" s="637"/>
      <c r="CT16" s="637"/>
      <c r="CU16" s="637"/>
      <c r="CV16" s="637"/>
      <c r="CW16" s="637"/>
      <c r="CX16" s="637"/>
      <c r="CY16" s="638"/>
      <c r="CZ16" s="639">
        <v>0.5</v>
      </c>
      <c r="DA16" s="639"/>
      <c r="DB16" s="639"/>
      <c r="DC16" s="639"/>
      <c r="DD16" s="645" t="s">
        <v>122</v>
      </c>
      <c r="DE16" s="637"/>
      <c r="DF16" s="637"/>
      <c r="DG16" s="637"/>
      <c r="DH16" s="637"/>
      <c r="DI16" s="637"/>
      <c r="DJ16" s="637"/>
      <c r="DK16" s="637"/>
      <c r="DL16" s="637"/>
      <c r="DM16" s="637"/>
      <c r="DN16" s="637"/>
      <c r="DO16" s="637"/>
      <c r="DP16" s="638"/>
      <c r="DQ16" s="645">
        <v>323861</v>
      </c>
      <c r="DR16" s="637"/>
      <c r="DS16" s="637"/>
      <c r="DT16" s="637"/>
      <c r="DU16" s="637"/>
      <c r="DV16" s="637"/>
      <c r="DW16" s="637"/>
      <c r="DX16" s="637"/>
      <c r="DY16" s="637"/>
      <c r="DZ16" s="637"/>
      <c r="EA16" s="637"/>
      <c r="EB16" s="637"/>
      <c r="EC16" s="646"/>
    </row>
    <row r="17" spans="2:133" ht="11.25" customHeight="1" x14ac:dyDescent="0.2">
      <c r="B17" s="633" t="s">
        <v>252</v>
      </c>
      <c r="C17" s="634"/>
      <c r="D17" s="634"/>
      <c r="E17" s="634"/>
      <c r="F17" s="634"/>
      <c r="G17" s="634"/>
      <c r="H17" s="634"/>
      <c r="I17" s="634"/>
      <c r="J17" s="634"/>
      <c r="K17" s="634"/>
      <c r="L17" s="634"/>
      <c r="M17" s="634"/>
      <c r="N17" s="634"/>
      <c r="O17" s="634"/>
      <c r="P17" s="634"/>
      <c r="Q17" s="635"/>
      <c r="R17" s="636">
        <v>1320736</v>
      </c>
      <c r="S17" s="637"/>
      <c r="T17" s="637"/>
      <c r="U17" s="637"/>
      <c r="V17" s="637"/>
      <c r="W17" s="637"/>
      <c r="X17" s="637"/>
      <c r="Y17" s="638"/>
      <c r="Z17" s="639">
        <v>0.6</v>
      </c>
      <c r="AA17" s="639"/>
      <c r="AB17" s="639"/>
      <c r="AC17" s="639"/>
      <c r="AD17" s="640">
        <v>1320736</v>
      </c>
      <c r="AE17" s="640"/>
      <c r="AF17" s="640"/>
      <c r="AG17" s="640"/>
      <c r="AH17" s="640"/>
      <c r="AI17" s="640"/>
      <c r="AJ17" s="640"/>
      <c r="AK17" s="640"/>
      <c r="AL17" s="641">
        <v>1.2</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16434840</v>
      </c>
      <c r="CS17" s="637"/>
      <c r="CT17" s="637"/>
      <c r="CU17" s="637"/>
      <c r="CV17" s="637"/>
      <c r="CW17" s="637"/>
      <c r="CX17" s="637"/>
      <c r="CY17" s="638"/>
      <c r="CZ17" s="639">
        <v>7.5</v>
      </c>
      <c r="DA17" s="639"/>
      <c r="DB17" s="639"/>
      <c r="DC17" s="639"/>
      <c r="DD17" s="645" t="s">
        <v>122</v>
      </c>
      <c r="DE17" s="637"/>
      <c r="DF17" s="637"/>
      <c r="DG17" s="637"/>
      <c r="DH17" s="637"/>
      <c r="DI17" s="637"/>
      <c r="DJ17" s="637"/>
      <c r="DK17" s="637"/>
      <c r="DL17" s="637"/>
      <c r="DM17" s="637"/>
      <c r="DN17" s="637"/>
      <c r="DO17" s="637"/>
      <c r="DP17" s="638"/>
      <c r="DQ17" s="645">
        <v>16172093</v>
      </c>
      <c r="DR17" s="637"/>
      <c r="DS17" s="637"/>
      <c r="DT17" s="637"/>
      <c r="DU17" s="637"/>
      <c r="DV17" s="637"/>
      <c r="DW17" s="637"/>
      <c r="DX17" s="637"/>
      <c r="DY17" s="637"/>
      <c r="DZ17" s="637"/>
      <c r="EA17" s="637"/>
      <c r="EB17" s="637"/>
      <c r="EC17" s="646"/>
    </row>
    <row r="18" spans="2:133" ht="11.25" customHeight="1" x14ac:dyDescent="0.2">
      <c r="B18" s="633" t="s">
        <v>255</v>
      </c>
      <c r="C18" s="634"/>
      <c r="D18" s="634"/>
      <c r="E18" s="634"/>
      <c r="F18" s="634"/>
      <c r="G18" s="634"/>
      <c r="H18" s="634"/>
      <c r="I18" s="634"/>
      <c r="J18" s="634"/>
      <c r="K18" s="634"/>
      <c r="L18" s="634"/>
      <c r="M18" s="634"/>
      <c r="N18" s="634"/>
      <c r="O18" s="634"/>
      <c r="P18" s="634"/>
      <c r="Q18" s="635"/>
      <c r="R18" s="636">
        <v>574586</v>
      </c>
      <c r="S18" s="637"/>
      <c r="T18" s="637"/>
      <c r="U18" s="637"/>
      <c r="V18" s="637"/>
      <c r="W18" s="637"/>
      <c r="X18" s="637"/>
      <c r="Y18" s="638"/>
      <c r="Z18" s="639">
        <v>0.3</v>
      </c>
      <c r="AA18" s="639"/>
      <c r="AB18" s="639"/>
      <c r="AC18" s="639"/>
      <c r="AD18" s="640">
        <v>574586</v>
      </c>
      <c r="AE18" s="640"/>
      <c r="AF18" s="640"/>
      <c r="AG18" s="640"/>
      <c r="AH18" s="640"/>
      <c r="AI18" s="640"/>
      <c r="AJ18" s="640"/>
      <c r="AK18" s="640"/>
      <c r="AL18" s="641">
        <v>0.5</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v>20918</v>
      </c>
      <c r="CS18" s="637"/>
      <c r="CT18" s="637"/>
      <c r="CU18" s="637"/>
      <c r="CV18" s="637"/>
      <c r="CW18" s="637"/>
      <c r="CX18" s="637"/>
      <c r="CY18" s="638"/>
      <c r="CZ18" s="639">
        <v>0</v>
      </c>
      <c r="DA18" s="639"/>
      <c r="DB18" s="639"/>
      <c r="DC18" s="639"/>
      <c r="DD18" s="645" t="s">
        <v>122</v>
      </c>
      <c r="DE18" s="637"/>
      <c r="DF18" s="637"/>
      <c r="DG18" s="637"/>
      <c r="DH18" s="637"/>
      <c r="DI18" s="637"/>
      <c r="DJ18" s="637"/>
      <c r="DK18" s="637"/>
      <c r="DL18" s="637"/>
      <c r="DM18" s="637"/>
      <c r="DN18" s="637"/>
      <c r="DO18" s="637"/>
      <c r="DP18" s="638"/>
      <c r="DQ18" s="645">
        <v>20918</v>
      </c>
      <c r="DR18" s="637"/>
      <c r="DS18" s="637"/>
      <c r="DT18" s="637"/>
      <c r="DU18" s="637"/>
      <c r="DV18" s="637"/>
      <c r="DW18" s="637"/>
      <c r="DX18" s="637"/>
      <c r="DY18" s="637"/>
      <c r="DZ18" s="637"/>
      <c r="EA18" s="637"/>
      <c r="EB18" s="637"/>
      <c r="EC18" s="646"/>
    </row>
    <row r="19" spans="2:133" ht="11.25" customHeight="1" x14ac:dyDescent="0.2">
      <c r="B19" s="633" t="s">
        <v>258</v>
      </c>
      <c r="C19" s="634"/>
      <c r="D19" s="634"/>
      <c r="E19" s="634"/>
      <c r="F19" s="634"/>
      <c r="G19" s="634"/>
      <c r="H19" s="634"/>
      <c r="I19" s="634"/>
      <c r="J19" s="634"/>
      <c r="K19" s="634"/>
      <c r="L19" s="634"/>
      <c r="M19" s="634"/>
      <c r="N19" s="634"/>
      <c r="O19" s="634"/>
      <c r="P19" s="634"/>
      <c r="Q19" s="635"/>
      <c r="R19" s="636">
        <v>503100</v>
      </c>
      <c r="S19" s="637"/>
      <c r="T19" s="637"/>
      <c r="U19" s="637"/>
      <c r="V19" s="637"/>
      <c r="W19" s="637"/>
      <c r="X19" s="637"/>
      <c r="Y19" s="638"/>
      <c r="Z19" s="639">
        <v>0.2</v>
      </c>
      <c r="AA19" s="639"/>
      <c r="AB19" s="639"/>
      <c r="AC19" s="639"/>
      <c r="AD19" s="640">
        <v>503100</v>
      </c>
      <c r="AE19" s="640"/>
      <c r="AF19" s="640"/>
      <c r="AG19" s="640"/>
      <c r="AH19" s="640"/>
      <c r="AI19" s="640"/>
      <c r="AJ19" s="640"/>
      <c r="AK19" s="640"/>
      <c r="AL19" s="641">
        <v>0.4</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v>2182828</v>
      </c>
      <c r="BH19" s="637"/>
      <c r="BI19" s="637"/>
      <c r="BJ19" s="637"/>
      <c r="BK19" s="637"/>
      <c r="BL19" s="637"/>
      <c r="BM19" s="637"/>
      <c r="BN19" s="638"/>
      <c r="BO19" s="639">
        <v>3.1</v>
      </c>
      <c r="BP19" s="639"/>
      <c r="BQ19" s="639"/>
      <c r="BR19" s="639"/>
      <c r="BS19" s="640" t="s">
        <v>122</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261</v>
      </c>
      <c r="C20" s="650"/>
      <c r="D20" s="650"/>
      <c r="E20" s="650"/>
      <c r="F20" s="650"/>
      <c r="G20" s="650"/>
      <c r="H20" s="650"/>
      <c r="I20" s="650"/>
      <c r="J20" s="650"/>
      <c r="K20" s="650"/>
      <c r="L20" s="650"/>
      <c r="M20" s="650"/>
      <c r="N20" s="650"/>
      <c r="O20" s="650"/>
      <c r="P20" s="650"/>
      <c r="Q20" s="651"/>
      <c r="R20" s="636">
        <v>71486</v>
      </c>
      <c r="S20" s="637"/>
      <c r="T20" s="637"/>
      <c r="U20" s="637"/>
      <c r="V20" s="637"/>
      <c r="W20" s="637"/>
      <c r="X20" s="637"/>
      <c r="Y20" s="638"/>
      <c r="Z20" s="639">
        <v>0</v>
      </c>
      <c r="AA20" s="639"/>
      <c r="AB20" s="639"/>
      <c r="AC20" s="639"/>
      <c r="AD20" s="640">
        <v>71486</v>
      </c>
      <c r="AE20" s="640"/>
      <c r="AF20" s="640"/>
      <c r="AG20" s="640"/>
      <c r="AH20" s="640"/>
      <c r="AI20" s="640"/>
      <c r="AJ20" s="640"/>
      <c r="AK20" s="640"/>
      <c r="AL20" s="641">
        <v>0.1</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v>2182828</v>
      </c>
      <c r="BH20" s="637"/>
      <c r="BI20" s="637"/>
      <c r="BJ20" s="637"/>
      <c r="BK20" s="637"/>
      <c r="BL20" s="637"/>
      <c r="BM20" s="637"/>
      <c r="BN20" s="638"/>
      <c r="BO20" s="639">
        <v>3.1</v>
      </c>
      <c r="BP20" s="639"/>
      <c r="BQ20" s="639"/>
      <c r="BR20" s="639"/>
      <c r="BS20" s="640" t="s">
        <v>122</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219165701</v>
      </c>
      <c r="CS20" s="637"/>
      <c r="CT20" s="637"/>
      <c r="CU20" s="637"/>
      <c r="CV20" s="637"/>
      <c r="CW20" s="637"/>
      <c r="CX20" s="637"/>
      <c r="CY20" s="638"/>
      <c r="CZ20" s="639">
        <v>100</v>
      </c>
      <c r="DA20" s="639"/>
      <c r="DB20" s="639"/>
      <c r="DC20" s="639"/>
      <c r="DD20" s="645">
        <v>16665923</v>
      </c>
      <c r="DE20" s="637"/>
      <c r="DF20" s="637"/>
      <c r="DG20" s="637"/>
      <c r="DH20" s="637"/>
      <c r="DI20" s="637"/>
      <c r="DJ20" s="637"/>
      <c r="DK20" s="637"/>
      <c r="DL20" s="637"/>
      <c r="DM20" s="637"/>
      <c r="DN20" s="637"/>
      <c r="DO20" s="637"/>
      <c r="DP20" s="638"/>
      <c r="DQ20" s="645">
        <v>134375404</v>
      </c>
      <c r="DR20" s="637"/>
      <c r="DS20" s="637"/>
      <c r="DT20" s="637"/>
      <c r="DU20" s="637"/>
      <c r="DV20" s="637"/>
      <c r="DW20" s="637"/>
      <c r="DX20" s="637"/>
      <c r="DY20" s="637"/>
      <c r="DZ20" s="637"/>
      <c r="EA20" s="637"/>
      <c r="EB20" s="637"/>
      <c r="EC20" s="646"/>
    </row>
    <row r="21" spans="2:133" ht="11.25" customHeight="1" x14ac:dyDescent="0.2">
      <c r="B21" s="633" t="s">
        <v>264</v>
      </c>
      <c r="C21" s="634"/>
      <c r="D21" s="634"/>
      <c r="E21" s="634"/>
      <c r="F21" s="634"/>
      <c r="G21" s="634"/>
      <c r="H21" s="634"/>
      <c r="I21" s="634"/>
      <c r="J21" s="634"/>
      <c r="K21" s="634"/>
      <c r="L21" s="634"/>
      <c r="M21" s="634"/>
      <c r="N21" s="634"/>
      <c r="O21" s="634"/>
      <c r="P21" s="634"/>
      <c r="Q21" s="635"/>
      <c r="R21" s="636">
        <v>26248912</v>
      </c>
      <c r="S21" s="637"/>
      <c r="T21" s="637"/>
      <c r="U21" s="637"/>
      <c r="V21" s="637"/>
      <c r="W21" s="637"/>
      <c r="X21" s="637"/>
      <c r="Y21" s="638"/>
      <c r="Z21" s="639">
        <v>11.7</v>
      </c>
      <c r="AA21" s="639"/>
      <c r="AB21" s="639"/>
      <c r="AC21" s="639"/>
      <c r="AD21" s="640">
        <v>24209657</v>
      </c>
      <c r="AE21" s="640"/>
      <c r="AF21" s="640"/>
      <c r="AG21" s="640"/>
      <c r="AH21" s="640"/>
      <c r="AI21" s="640"/>
      <c r="AJ21" s="640"/>
      <c r="AK21" s="640"/>
      <c r="AL21" s="641">
        <v>21.4</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v>159834</v>
      </c>
      <c r="BH21" s="637"/>
      <c r="BI21" s="637"/>
      <c r="BJ21" s="637"/>
      <c r="BK21" s="637"/>
      <c r="BL21" s="637"/>
      <c r="BM21" s="637"/>
      <c r="BN21" s="638"/>
      <c r="BO21" s="639">
        <v>0.2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266</v>
      </c>
      <c r="C22" s="634"/>
      <c r="D22" s="634"/>
      <c r="E22" s="634"/>
      <c r="F22" s="634"/>
      <c r="G22" s="634"/>
      <c r="H22" s="634"/>
      <c r="I22" s="634"/>
      <c r="J22" s="634"/>
      <c r="K22" s="634"/>
      <c r="L22" s="634"/>
      <c r="M22" s="634"/>
      <c r="N22" s="634"/>
      <c r="O22" s="634"/>
      <c r="P22" s="634"/>
      <c r="Q22" s="635"/>
      <c r="R22" s="636">
        <v>24209657</v>
      </c>
      <c r="S22" s="637"/>
      <c r="T22" s="637"/>
      <c r="U22" s="637"/>
      <c r="V22" s="637"/>
      <c r="W22" s="637"/>
      <c r="X22" s="637"/>
      <c r="Y22" s="638"/>
      <c r="Z22" s="639">
        <v>10.8</v>
      </c>
      <c r="AA22" s="639"/>
      <c r="AB22" s="639"/>
      <c r="AC22" s="639"/>
      <c r="AD22" s="640">
        <v>24209657</v>
      </c>
      <c r="AE22" s="640"/>
      <c r="AF22" s="640"/>
      <c r="AG22" s="640"/>
      <c r="AH22" s="640"/>
      <c r="AI22" s="640"/>
      <c r="AJ22" s="640"/>
      <c r="AK22" s="640"/>
      <c r="AL22" s="641">
        <v>21.4</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v>2022994</v>
      </c>
      <c r="BH22" s="637"/>
      <c r="BI22" s="637"/>
      <c r="BJ22" s="637"/>
      <c r="BK22" s="637"/>
      <c r="BL22" s="637"/>
      <c r="BM22" s="637"/>
      <c r="BN22" s="638"/>
      <c r="BO22" s="639">
        <v>2.8</v>
      </c>
      <c r="BP22" s="639"/>
      <c r="BQ22" s="639"/>
      <c r="BR22" s="639"/>
      <c r="BS22" s="640" t="s">
        <v>122</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269</v>
      </c>
      <c r="C23" s="634"/>
      <c r="D23" s="634"/>
      <c r="E23" s="634"/>
      <c r="F23" s="634"/>
      <c r="G23" s="634"/>
      <c r="H23" s="634"/>
      <c r="I23" s="634"/>
      <c r="J23" s="634"/>
      <c r="K23" s="634"/>
      <c r="L23" s="634"/>
      <c r="M23" s="634"/>
      <c r="N23" s="634"/>
      <c r="O23" s="634"/>
      <c r="P23" s="634"/>
      <c r="Q23" s="635"/>
      <c r="R23" s="636">
        <v>2039255</v>
      </c>
      <c r="S23" s="637"/>
      <c r="T23" s="637"/>
      <c r="U23" s="637"/>
      <c r="V23" s="637"/>
      <c r="W23" s="637"/>
      <c r="X23" s="637"/>
      <c r="Y23" s="638"/>
      <c r="Z23" s="639">
        <v>0.9</v>
      </c>
      <c r="AA23" s="639"/>
      <c r="AB23" s="639"/>
      <c r="AC23" s="639"/>
      <c r="AD23" s="640" t="s">
        <v>122</v>
      </c>
      <c r="AE23" s="640"/>
      <c r="AF23" s="640"/>
      <c r="AG23" s="640"/>
      <c r="AH23" s="640"/>
      <c r="AI23" s="640"/>
      <c r="AJ23" s="640"/>
      <c r="AK23" s="640"/>
      <c r="AL23" s="641" t="s">
        <v>122</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2">
      <c r="B24" s="633" t="s">
        <v>276</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120144387</v>
      </c>
      <c r="CS24" s="626"/>
      <c r="CT24" s="626"/>
      <c r="CU24" s="626"/>
      <c r="CV24" s="626"/>
      <c r="CW24" s="626"/>
      <c r="CX24" s="626"/>
      <c r="CY24" s="627"/>
      <c r="CZ24" s="630">
        <v>54.8</v>
      </c>
      <c r="DA24" s="631"/>
      <c r="DB24" s="631"/>
      <c r="DC24" s="647"/>
      <c r="DD24" s="671">
        <v>70219900</v>
      </c>
      <c r="DE24" s="626"/>
      <c r="DF24" s="626"/>
      <c r="DG24" s="626"/>
      <c r="DH24" s="626"/>
      <c r="DI24" s="626"/>
      <c r="DJ24" s="626"/>
      <c r="DK24" s="627"/>
      <c r="DL24" s="671">
        <v>61504384</v>
      </c>
      <c r="DM24" s="626"/>
      <c r="DN24" s="626"/>
      <c r="DO24" s="626"/>
      <c r="DP24" s="626"/>
      <c r="DQ24" s="626"/>
      <c r="DR24" s="626"/>
      <c r="DS24" s="626"/>
      <c r="DT24" s="626"/>
      <c r="DU24" s="626"/>
      <c r="DV24" s="627"/>
      <c r="DW24" s="630">
        <v>53.1</v>
      </c>
      <c r="DX24" s="631"/>
      <c r="DY24" s="631"/>
      <c r="DZ24" s="631"/>
      <c r="EA24" s="631"/>
      <c r="EB24" s="631"/>
      <c r="EC24" s="632"/>
    </row>
    <row r="25" spans="2:133" ht="11.25" customHeight="1" x14ac:dyDescent="0.2">
      <c r="B25" s="633" t="s">
        <v>279</v>
      </c>
      <c r="C25" s="634"/>
      <c r="D25" s="634"/>
      <c r="E25" s="634"/>
      <c r="F25" s="634"/>
      <c r="G25" s="634"/>
      <c r="H25" s="634"/>
      <c r="I25" s="634"/>
      <c r="J25" s="634"/>
      <c r="K25" s="634"/>
      <c r="L25" s="634"/>
      <c r="M25" s="634"/>
      <c r="N25" s="634"/>
      <c r="O25" s="634"/>
      <c r="P25" s="634"/>
      <c r="Q25" s="635"/>
      <c r="R25" s="636">
        <v>114757155</v>
      </c>
      <c r="S25" s="637"/>
      <c r="T25" s="637"/>
      <c r="U25" s="637"/>
      <c r="V25" s="637"/>
      <c r="W25" s="637"/>
      <c r="X25" s="637"/>
      <c r="Y25" s="638"/>
      <c r="Z25" s="639">
        <v>51.1</v>
      </c>
      <c r="AA25" s="639"/>
      <c r="AB25" s="639"/>
      <c r="AC25" s="639"/>
      <c r="AD25" s="640">
        <v>112717900</v>
      </c>
      <c r="AE25" s="640"/>
      <c r="AF25" s="640"/>
      <c r="AG25" s="640"/>
      <c r="AH25" s="640"/>
      <c r="AI25" s="640"/>
      <c r="AJ25" s="640"/>
      <c r="AK25" s="640"/>
      <c r="AL25" s="641">
        <v>99.7</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26907852</v>
      </c>
      <c r="CS25" s="668"/>
      <c r="CT25" s="668"/>
      <c r="CU25" s="668"/>
      <c r="CV25" s="668"/>
      <c r="CW25" s="668"/>
      <c r="CX25" s="668"/>
      <c r="CY25" s="669"/>
      <c r="CZ25" s="641">
        <v>12.3</v>
      </c>
      <c r="DA25" s="666"/>
      <c r="DB25" s="666"/>
      <c r="DC25" s="670"/>
      <c r="DD25" s="645">
        <v>24350385</v>
      </c>
      <c r="DE25" s="668"/>
      <c r="DF25" s="668"/>
      <c r="DG25" s="668"/>
      <c r="DH25" s="668"/>
      <c r="DI25" s="668"/>
      <c r="DJ25" s="668"/>
      <c r="DK25" s="669"/>
      <c r="DL25" s="645">
        <v>24029174</v>
      </c>
      <c r="DM25" s="668"/>
      <c r="DN25" s="668"/>
      <c r="DO25" s="668"/>
      <c r="DP25" s="668"/>
      <c r="DQ25" s="668"/>
      <c r="DR25" s="668"/>
      <c r="DS25" s="668"/>
      <c r="DT25" s="668"/>
      <c r="DU25" s="668"/>
      <c r="DV25" s="669"/>
      <c r="DW25" s="641">
        <v>20.8</v>
      </c>
      <c r="DX25" s="666"/>
      <c r="DY25" s="666"/>
      <c r="DZ25" s="666"/>
      <c r="EA25" s="666"/>
      <c r="EB25" s="666"/>
      <c r="EC25" s="667"/>
    </row>
    <row r="26" spans="2:133" ht="11.25" customHeight="1" x14ac:dyDescent="0.2">
      <c r="B26" s="633" t="s">
        <v>282</v>
      </c>
      <c r="C26" s="634"/>
      <c r="D26" s="634"/>
      <c r="E26" s="634"/>
      <c r="F26" s="634"/>
      <c r="G26" s="634"/>
      <c r="H26" s="634"/>
      <c r="I26" s="634"/>
      <c r="J26" s="634"/>
      <c r="K26" s="634"/>
      <c r="L26" s="634"/>
      <c r="M26" s="634"/>
      <c r="N26" s="634"/>
      <c r="O26" s="634"/>
      <c r="P26" s="634"/>
      <c r="Q26" s="635"/>
      <c r="R26" s="636">
        <v>51635</v>
      </c>
      <c r="S26" s="637"/>
      <c r="T26" s="637"/>
      <c r="U26" s="637"/>
      <c r="V26" s="637"/>
      <c r="W26" s="637"/>
      <c r="X26" s="637"/>
      <c r="Y26" s="638"/>
      <c r="Z26" s="639">
        <v>0</v>
      </c>
      <c r="AA26" s="639"/>
      <c r="AB26" s="639"/>
      <c r="AC26" s="639"/>
      <c r="AD26" s="640">
        <v>51635</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20277317</v>
      </c>
      <c r="CS26" s="637"/>
      <c r="CT26" s="637"/>
      <c r="CU26" s="637"/>
      <c r="CV26" s="637"/>
      <c r="CW26" s="637"/>
      <c r="CX26" s="637"/>
      <c r="CY26" s="638"/>
      <c r="CZ26" s="641">
        <v>9.3000000000000007</v>
      </c>
      <c r="DA26" s="666"/>
      <c r="DB26" s="666"/>
      <c r="DC26" s="670"/>
      <c r="DD26" s="645">
        <v>18260243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285</v>
      </c>
      <c r="C27" s="634"/>
      <c r="D27" s="634"/>
      <c r="E27" s="634"/>
      <c r="F27" s="634"/>
      <c r="G27" s="634"/>
      <c r="H27" s="634"/>
      <c r="I27" s="634"/>
      <c r="J27" s="634"/>
      <c r="K27" s="634"/>
      <c r="L27" s="634"/>
      <c r="M27" s="634"/>
      <c r="N27" s="634"/>
      <c r="O27" s="634"/>
      <c r="P27" s="634"/>
      <c r="Q27" s="635"/>
      <c r="R27" s="636">
        <v>773699</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71436871</v>
      </c>
      <c r="BH27" s="637"/>
      <c r="BI27" s="637"/>
      <c r="BJ27" s="637"/>
      <c r="BK27" s="637"/>
      <c r="BL27" s="637"/>
      <c r="BM27" s="637"/>
      <c r="BN27" s="638"/>
      <c r="BO27" s="639">
        <v>100</v>
      </c>
      <c r="BP27" s="639"/>
      <c r="BQ27" s="639"/>
      <c r="BR27" s="639"/>
      <c r="BS27" s="640">
        <v>1468914</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76801799</v>
      </c>
      <c r="CS27" s="668"/>
      <c r="CT27" s="668"/>
      <c r="CU27" s="668"/>
      <c r="CV27" s="668"/>
      <c r="CW27" s="668"/>
      <c r="CX27" s="668"/>
      <c r="CY27" s="669"/>
      <c r="CZ27" s="641">
        <v>35</v>
      </c>
      <c r="DA27" s="666"/>
      <c r="DB27" s="666"/>
      <c r="DC27" s="670"/>
      <c r="DD27" s="645">
        <v>29697526</v>
      </c>
      <c r="DE27" s="668"/>
      <c r="DF27" s="668"/>
      <c r="DG27" s="668"/>
      <c r="DH27" s="668"/>
      <c r="DI27" s="668"/>
      <c r="DJ27" s="668"/>
      <c r="DK27" s="669"/>
      <c r="DL27" s="645">
        <v>21303221</v>
      </c>
      <c r="DM27" s="668"/>
      <c r="DN27" s="668"/>
      <c r="DO27" s="668"/>
      <c r="DP27" s="668"/>
      <c r="DQ27" s="668"/>
      <c r="DR27" s="668"/>
      <c r="DS27" s="668"/>
      <c r="DT27" s="668"/>
      <c r="DU27" s="668"/>
      <c r="DV27" s="669"/>
      <c r="DW27" s="641">
        <v>18.399999999999999</v>
      </c>
      <c r="DX27" s="666"/>
      <c r="DY27" s="666"/>
      <c r="DZ27" s="666"/>
      <c r="EA27" s="666"/>
      <c r="EB27" s="666"/>
      <c r="EC27" s="667"/>
    </row>
    <row r="28" spans="2:133" ht="11.25" customHeight="1" x14ac:dyDescent="0.2">
      <c r="B28" s="633" t="s">
        <v>288</v>
      </c>
      <c r="C28" s="634"/>
      <c r="D28" s="634"/>
      <c r="E28" s="634"/>
      <c r="F28" s="634"/>
      <c r="G28" s="634"/>
      <c r="H28" s="634"/>
      <c r="I28" s="634"/>
      <c r="J28" s="634"/>
      <c r="K28" s="634"/>
      <c r="L28" s="634"/>
      <c r="M28" s="634"/>
      <c r="N28" s="634"/>
      <c r="O28" s="634"/>
      <c r="P28" s="634"/>
      <c r="Q28" s="635"/>
      <c r="R28" s="636">
        <v>2153420</v>
      </c>
      <c r="S28" s="637"/>
      <c r="T28" s="637"/>
      <c r="U28" s="637"/>
      <c r="V28" s="637"/>
      <c r="W28" s="637"/>
      <c r="X28" s="637"/>
      <c r="Y28" s="638"/>
      <c r="Z28" s="639">
        <v>1</v>
      </c>
      <c r="AA28" s="639"/>
      <c r="AB28" s="639"/>
      <c r="AC28" s="639"/>
      <c r="AD28" s="640">
        <v>110326</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16434736</v>
      </c>
      <c r="CS28" s="637"/>
      <c r="CT28" s="637"/>
      <c r="CU28" s="637"/>
      <c r="CV28" s="637"/>
      <c r="CW28" s="637"/>
      <c r="CX28" s="637"/>
      <c r="CY28" s="638"/>
      <c r="CZ28" s="641">
        <v>7.5</v>
      </c>
      <c r="DA28" s="666"/>
      <c r="DB28" s="666"/>
      <c r="DC28" s="670"/>
      <c r="DD28" s="645">
        <v>16171989</v>
      </c>
      <c r="DE28" s="637"/>
      <c r="DF28" s="637"/>
      <c r="DG28" s="637"/>
      <c r="DH28" s="637"/>
      <c r="DI28" s="637"/>
      <c r="DJ28" s="637"/>
      <c r="DK28" s="638"/>
      <c r="DL28" s="645">
        <v>16171989</v>
      </c>
      <c r="DM28" s="637"/>
      <c r="DN28" s="637"/>
      <c r="DO28" s="637"/>
      <c r="DP28" s="637"/>
      <c r="DQ28" s="637"/>
      <c r="DR28" s="637"/>
      <c r="DS28" s="637"/>
      <c r="DT28" s="637"/>
      <c r="DU28" s="637"/>
      <c r="DV28" s="638"/>
      <c r="DW28" s="641">
        <v>14</v>
      </c>
      <c r="DX28" s="666"/>
      <c r="DY28" s="666"/>
      <c r="DZ28" s="666"/>
      <c r="EA28" s="666"/>
      <c r="EB28" s="666"/>
      <c r="EC28" s="667"/>
    </row>
    <row r="29" spans="2:133" ht="11.25" customHeight="1" x14ac:dyDescent="0.2">
      <c r="B29" s="633" t="s">
        <v>290</v>
      </c>
      <c r="C29" s="634"/>
      <c r="D29" s="634"/>
      <c r="E29" s="634"/>
      <c r="F29" s="634"/>
      <c r="G29" s="634"/>
      <c r="H29" s="634"/>
      <c r="I29" s="634"/>
      <c r="J29" s="634"/>
      <c r="K29" s="634"/>
      <c r="L29" s="634"/>
      <c r="M29" s="634"/>
      <c r="N29" s="634"/>
      <c r="O29" s="634"/>
      <c r="P29" s="634"/>
      <c r="Q29" s="635"/>
      <c r="R29" s="636">
        <v>1021270</v>
      </c>
      <c r="S29" s="637"/>
      <c r="T29" s="637"/>
      <c r="U29" s="637"/>
      <c r="V29" s="637"/>
      <c r="W29" s="637"/>
      <c r="X29" s="637"/>
      <c r="Y29" s="638"/>
      <c r="Z29" s="639">
        <v>0.5</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16434736</v>
      </c>
      <c r="CS29" s="668"/>
      <c r="CT29" s="668"/>
      <c r="CU29" s="668"/>
      <c r="CV29" s="668"/>
      <c r="CW29" s="668"/>
      <c r="CX29" s="668"/>
      <c r="CY29" s="669"/>
      <c r="CZ29" s="641">
        <v>7.5</v>
      </c>
      <c r="DA29" s="666"/>
      <c r="DB29" s="666"/>
      <c r="DC29" s="670"/>
      <c r="DD29" s="645">
        <v>16171989</v>
      </c>
      <c r="DE29" s="668"/>
      <c r="DF29" s="668"/>
      <c r="DG29" s="668"/>
      <c r="DH29" s="668"/>
      <c r="DI29" s="668"/>
      <c r="DJ29" s="668"/>
      <c r="DK29" s="669"/>
      <c r="DL29" s="645">
        <v>16171989</v>
      </c>
      <c r="DM29" s="668"/>
      <c r="DN29" s="668"/>
      <c r="DO29" s="668"/>
      <c r="DP29" s="668"/>
      <c r="DQ29" s="668"/>
      <c r="DR29" s="668"/>
      <c r="DS29" s="668"/>
      <c r="DT29" s="668"/>
      <c r="DU29" s="668"/>
      <c r="DV29" s="669"/>
      <c r="DW29" s="641">
        <v>14</v>
      </c>
      <c r="DX29" s="666"/>
      <c r="DY29" s="666"/>
      <c r="DZ29" s="666"/>
      <c r="EA29" s="666"/>
      <c r="EB29" s="666"/>
      <c r="EC29" s="667"/>
    </row>
    <row r="30" spans="2:133" ht="11.25" customHeight="1" x14ac:dyDescent="0.2">
      <c r="B30" s="633" t="s">
        <v>292</v>
      </c>
      <c r="C30" s="634"/>
      <c r="D30" s="634"/>
      <c r="E30" s="634"/>
      <c r="F30" s="634"/>
      <c r="G30" s="634"/>
      <c r="H30" s="634"/>
      <c r="I30" s="634"/>
      <c r="J30" s="634"/>
      <c r="K30" s="634"/>
      <c r="L30" s="634"/>
      <c r="M30" s="634"/>
      <c r="N30" s="634"/>
      <c r="O30" s="634"/>
      <c r="P30" s="634"/>
      <c r="Q30" s="635"/>
      <c r="R30" s="636">
        <v>56674902</v>
      </c>
      <c r="S30" s="637"/>
      <c r="T30" s="637"/>
      <c r="U30" s="637"/>
      <c r="V30" s="637"/>
      <c r="W30" s="637"/>
      <c r="X30" s="637"/>
      <c r="Y30" s="638"/>
      <c r="Z30" s="639">
        <v>25.2</v>
      </c>
      <c r="AA30" s="639"/>
      <c r="AB30" s="639"/>
      <c r="AC30" s="639"/>
      <c r="AD30" s="640" t="s">
        <v>122</v>
      </c>
      <c r="AE30" s="640"/>
      <c r="AF30" s="640"/>
      <c r="AG30" s="640"/>
      <c r="AH30" s="640"/>
      <c r="AI30" s="640"/>
      <c r="AJ30" s="640"/>
      <c r="AK30" s="640"/>
      <c r="AL30" s="641" t="s">
        <v>122</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15826273</v>
      </c>
      <c r="CS30" s="637"/>
      <c r="CT30" s="637"/>
      <c r="CU30" s="637"/>
      <c r="CV30" s="637"/>
      <c r="CW30" s="637"/>
      <c r="CX30" s="637"/>
      <c r="CY30" s="638"/>
      <c r="CZ30" s="641">
        <v>7.2</v>
      </c>
      <c r="DA30" s="666"/>
      <c r="DB30" s="666"/>
      <c r="DC30" s="670"/>
      <c r="DD30" s="645">
        <v>15577617</v>
      </c>
      <c r="DE30" s="637"/>
      <c r="DF30" s="637"/>
      <c r="DG30" s="637"/>
      <c r="DH30" s="637"/>
      <c r="DI30" s="637"/>
      <c r="DJ30" s="637"/>
      <c r="DK30" s="638"/>
      <c r="DL30" s="645">
        <v>15577617</v>
      </c>
      <c r="DM30" s="637"/>
      <c r="DN30" s="637"/>
      <c r="DO30" s="637"/>
      <c r="DP30" s="637"/>
      <c r="DQ30" s="637"/>
      <c r="DR30" s="637"/>
      <c r="DS30" s="637"/>
      <c r="DT30" s="637"/>
      <c r="DU30" s="637"/>
      <c r="DV30" s="638"/>
      <c r="DW30" s="641">
        <v>13.5</v>
      </c>
      <c r="DX30" s="666"/>
      <c r="DY30" s="666"/>
      <c r="DZ30" s="666"/>
      <c r="EA30" s="666"/>
      <c r="EB30" s="666"/>
      <c r="EC30" s="667"/>
    </row>
    <row r="31" spans="2:133" ht="11.25" customHeight="1" x14ac:dyDescent="0.2">
      <c r="B31" s="649" t="s">
        <v>296</v>
      </c>
      <c r="C31" s="650"/>
      <c r="D31" s="650"/>
      <c r="E31" s="650"/>
      <c r="F31" s="650"/>
      <c r="G31" s="650"/>
      <c r="H31" s="650"/>
      <c r="I31" s="650"/>
      <c r="J31" s="650"/>
      <c r="K31" s="650"/>
      <c r="L31" s="650"/>
      <c r="M31" s="650"/>
      <c r="N31" s="650"/>
      <c r="O31" s="650"/>
      <c r="P31" s="650"/>
      <c r="Q31" s="651"/>
      <c r="R31" s="636">
        <v>2557</v>
      </c>
      <c r="S31" s="637"/>
      <c r="T31" s="637"/>
      <c r="U31" s="637"/>
      <c r="V31" s="637"/>
      <c r="W31" s="637"/>
      <c r="X31" s="637"/>
      <c r="Y31" s="638"/>
      <c r="Z31" s="639">
        <v>0</v>
      </c>
      <c r="AA31" s="639"/>
      <c r="AB31" s="639"/>
      <c r="AC31" s="639"/>
      <c r="AD31" s="640">
        <v>2557</v>
      </c>
      <c r="AE31" s="640"/>
      <c r="AF31" s="640"/>
      <c r="AG31" s="640"/>
      <c r="AH31" s="640"/>
      <c r="AI31" s="640"/>
      <c r="AJ31" s="640"/>
      <c r="AK31" s="640"/>
      <c r="AL31" s="641">
        <v>0</v>
      </c>
      <c r="AM31" s="642"/>
      <c r="AN31" s="642"/>
      <c r="AO31" s="643"/>
      <c r="AP31" s="682" t="s">
        <v>297</v>
      </c>
      <c r="AQ31" s="683"/>
      <c r="AR31" s="683"/>
      <c r="AS31" s="683"/>
      <c r="AT31" s="688" t="s">
        <v>298</v>
      </c>
      <c r="AU31" s="212"/>
      <c r="AV31" s="212"/>
      <c r="AW31" s="212"/>
      <c r="AX31" s="622" t="s">
        <v>176</v>
      </c>
      <c r="AY31" s="623"/>
      <c r="AZ31" s="623"/>
      <c r="BA31" s="623"/>
      <c r="BB31" s="623"/>
      <c r="BC31" s="623"/>
      <c r="BD31" s="623"/>
      <c r="BE31" s="623"/>
      <c r="BF31" s="624"/>
      <c r="BG31" s="692">
        <v>99.6</v>
      </c>
      <c r="BH31" s="680"/>
      <c r="BI31" s="680"/>
      <c r="BJ31" s="680"/>
      <c r="BK31" s="680"/>
      <c r="BL31" s="680"/>
      <c r="BM31" s="631">
        <v>98.8</v>
      </c>
      <c r="BN31" s="680"/>
      <c r="BO31" s="680"/>
      <c r="BP31" s="680"/>
      <c r="BQ31" s="681"/>
      <c r="BR31" s="692">
        <v>99.6</v>
      </c>
      <c r="BS31" s="680"/>
      <c r="BT31" s="680"/>
      <c r="BU31" s="680"/>
      <c r="BV31" s="680"/>
      <c r="BW31" s="680"/>
      <c r="BX31" s="631">
        <v>98.8</v>
      </c>
      <c r="BY31" s="680"/>
      <c r="BZ31" s="680"/>
      <c r="CA31" s="680"/>
      <c r="CB31" s="681"/>
      <c r="CD31" s="674"/>
      <c r="CE31" s="675"/>
      <c r="CF31" s="633" t="s">
        <v>299</v>
      </c>
      <c r="CG31" s="634"/>
      <c r="CH31" s="634"/>
      <c r="CI31" s="634"/>
      <c r="CJ31" s="634"/>
      <c r="CK31" s="634"/>
      <c r="CL31" s="634"/>
      <c r="CM31" s="634"/>
      <c r="CN31" s="634"/>
      <c r="CO31" s="634"/>
      <c r="CP31" s="634"/>
      <c r="CQ31" s="635"/>
      <c r="CR31" s="636">
        <v>608463</v>
      </c>
      <c r="CS31" s="668"/>
      <c r="CT31" s="668"/>
      <c r="CU31" s="668"/>
      <c r="CV31" s="668"/>
      <c r="CW31" s="668"/>
      <c r="CX31" s="668"/>
      <c r="CY31" s="669"/>
      <c r="CZ31" s="641">
        <v>0.3</v>
      </c>
      <c r="DA31" s="666"/>
      <c r="DB31" s="666"/>
      <c r="DC31" s="670"/>
      <c r="DD31" s="645">
        <v>594372</v>
      </c>
      <c r="DE31" s="668"/>
      <c r="DF31" s="668"/>
      <c r="DG31" s="668"/>
      <c r="DH31" s="668"/>
      <c r="DI31" s="668"/>
      <c r="DJ31" s="668"/>
      <c r="DK31" s="669"/>
      <c r="DL31" s="645">
        <v>594372</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
      <c r="B32" s="633" t="s">
        <v>300</v>
      </c>
      <c r="C32" s="634"/>
      <c r="D32" s="634"/>
      <c r="E32" s="634"/>
      <c r="F32" s="634"/>
      <c r="G32" s="634"/>
      <c r="H32" s="634"/>
      <c r="I32" s="634"/>
      <c r="J32" s="634"/>
      <c r="K32" s="634"/>
      <c r="L32" s="634"/>
      <c r="M32" s="634"/>
      <c r="N32" s="634"/>
      <c r="O32" s="634"/>
      <c r="P32" s="634"/>
      <c r="Q32" s="635"/>
      <c r="R32" s="636">
        <v>16261279</v>
      </c>
      <c r="S32" s="637"/>
      <c r="T32" s="637"/>
      <c r="U32" s="637"/>
      <c r="V32" s="637"/>
      <c r="W32" s="637"/>
      <c r="X32" s="637"/>
      <c r="Y32" s="638"/>
      <c r="Z32" s="639">
        <v>7.2</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301</v>
      </c>
      <c r="AX32" s="633" t="s">
        <v>302</v>
      </c>
      <c r="AY32" s="634"/>
      <c r="AZ32" s="634"/>
      <c r="BA32" s="634"/>
      <c r="BB32" s="634"/>
      <c r="BC32" s="634"/>
      <c r="BD32" s="634"/>
      <c r="BE32" s="634"/>
      <c r="BF32" s="635"/>
      <c r="BG32" s="693">
        <v>99.4</v>
      </c>
      <c r="BH32" s="668"/>
      <c r="BI32" s="668"/>
      <c r="BJ32" s="668"/>
      <c r="BK32" s="668"/>
      <c r="BL32" s="668"/>
      <c r="BM32" s="642">
        <v>98.7</v>
      </c>
      <c r="BN32" s="668"/>
      <c r="BO32" s="668"/>
      <c r="BP32" s="668"/>
      <c r="BQ32" s="691"/>
      <c r="BR32" s="693">
        <v>99.5</v>
      </c>
      <c r="BS32" s="668"/>
      <c r="BT32" s="668"/>
      <c r="BU32" s="668"/>
      <c r="BV32" s="668"/>
      <c r="BW32" s="668"/>
      <c r="BX32" s="642">
        <v>98.7</v>
      </c>
      <c r="BY32" s="668"/>
      <c r="BZ32" s="668"/>
      <c r="CA32" s="668"/>
      <c r="CB32" s="691"/>
      <c r="CD32" s="676"/>
      <c r="CE32" s="677"/>
      <c r="CF32" s="633" t="s">
        <v>303</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304</v>
      </c>
      <c r="C33" s="634"/>
      <c r="D33" s="634"/>
      <c r="E33" s="634"/>
      <c r="F33" s="634"/>
      <c r="G33" s="634"/>
      <c r="H33" s="634"/>
      <c r="I33" s="634"/>
      <c r="J33" s="634"/>
      <c r="K33" s="634"/>
      <c r="L33" s="634"/>
      <c r="M33" s="634"/>
      <c r="N33" s="634"/>
      <c r="O33" s="634"/>
      <c r="P33" s="634"/>
      <c r="Q33" s="635"/>
      <c r="R33" s="636">
        <v>208601</v>
      </c>
      <c r="S33" s="637"/>
      <c r="T33" s="637"/>
      <c r="U33" s="637"/>
      <c r="V33" s="637"/>
      <c r="W33" s="637"/>
      <c r="X33" s="637"/>
      <c r="Y33" s="638"/>
      <c r="Z33" s="639">
        <v>0.1</v>
      </c>
      <c r="AA33" s="639"/>
      <c r="AB33" s="639"/>
      <c r="AC33" s="639"/>
      <c r="AD33" s="640">
        <v>27401</v>
      </c>
      <c r="AE33" s="640"/>
      <c r="AF33" s="640"/>
      <c r="AG33" s="640"/>
      <c r="AH33" s="640"/>
      <c r="AI33" s="640"/>
      <c r="AJ33" s="640"/>
      <c r="AK33" s="640"/>
      <c r="AL33" s="641">
        <v>0</v>
      </c>
      <c r="AM33" s="642"/>
      <c r="AN33" s="642"/>
      <c r="AO33" s="643"/>
      <c r="AP33" s="686"/>
      <c r="AQ33" s="687"/>
      <c r="AR33" s="687"/>
      <c r="AS33" s="687"/>
      <c r="AT33" s="690"/>
      <c r="AU33" s="213"/>
      <c r="AV33" s="213"/>
      <c r="AW33" s="213"/>
      <c r="AX33" s="657" t="s">
        <v>305</v>
      </c>
      <c r="AY33" s="658"/>
      <c r="AZ33" s="658"/>
      <c r="BA33" s="658"/>
      <c r="BB33" s="658"/>
      <c r="BC33" s="658"/>
      <c r="BD33" s="658"/>
      <c r="BE33" s="658"/>
      <c r="BF33" s="659"/>
      <c r="BG33" s="694">
        <v>99.6</v>
      </c>
      <c r="BH33" s="695"/>
      <c r="BI33" s="695"/>
      <c r="BJ33" s="695"/>
      <c r="BK33" s="695"/>
      <c r="BL33" s="695"/>
      <c r="BM33" s="696">
        <v>98.9</v>
      </c>
      <c r="BN33" s="695"/>
      <c r="BO33" s="695"/>
      <c r="BP33" s="695"/>
      <c r="BQ33" s="697"/>
      <c r="BR33" s="694">
        <v>99.6</v>
      </c>
      <c r="BS33" s="695"/>
      <c r="BT33" s="695"/>
      <c r="BU33" s="695"/>
      <c r="BV33" s="695"/>
      <c r="BW33" s="695"/>
      <c r="BX33" s="696">
        <v>98.8</v>
      </c>
      <c r="BY33" s="695"/>
      <c r="BZ33" s="695"/>
      <c r="CA33" s="695"/>
      <c r="CB33" s="697"/>
      <c r="CD33" s="633" t="s">
        <v>306</v>
      </c>
      <c r="CE33" s="634"/>
      <c r="CF33" s="634"/>
      <c r="CG33" s="634"/>
      <c r="CH33" s="634"/>
      <c r="CI33" s="634"/>
      <c r="CJ33" s="634"/>
      <c r="CK33" s="634"/>
      <c r="CL33" s="634"/>
      <c r="CM33" s="634"/>
      <c r="CN33" s="634"/>
      <c r="CO33" s="634"/>
      <c r="CP33" s="634"/>
      <c r="CQ33" s="635"/>
      <c r="CR33" s="636">
        <v>81325204</v>
      </c>
      <c r="CS33" s="668"/>
      <c r="CT33" s="668"/>
      <c r="CU33" s="668"/>
      <c r="CV33" s="668"/>
      <c r="CW33" s="668"/>
      <c r="CX33" s="668"/>
      <c r="CY33" s="669"/>
      <c r="CZ33" s="641">
        <v>37.1</v>
      </c>
      <c r="DA33" s="666"/>
      <c r="DB33" s="666"/>
      <c r="DC33" s="670"/>
      <c r="DD33" s="645">
        <v>60332310</v>
      </c>
      <c r="DE33" s="668"/>
      <c r="DF33" s="668"/>
      <c r="DG33" s="668"/>
      <c r="DH33" s="668"/>
      <c r="DI33" s="668"/>
      <c r="DJ33" s="668"/>
      <c r="DK33" s="669"/>
      <c r="DL33" s="645">
        <v>42206715</v>
      </c>
      <c r="DM33" s="668"/>
      <c r="DN33" s="668"/>
      <c r="DO33" s="668"/>
      <c r="DP33" s="668"/>
      <c r="DQ33" s="668"/>
      <c r="DR33" s="668"/>
      <c r="DS33" s="668"/>
      <c r="DT33" s="668"/>
      <c r="DU33" s="668"/>
      <c r="DV33" s="669"/>
      <c r="DW33" s="641">
        <v>36.5</v>
      </c>
      <c r="DX33" s="666"/>
      <c r="DY33" s="666"/>
      <c r="DZ33" s="666"/>
      <c r="EA33" s="666"/>
      <c r="EB33" s="666"/>
      <c r="EC33" s="667"/>
    </row>
    <row r="34" spans="2:133" ht="11.25" customHeight="1" x14ac:dyDescent="0.2">
      <c r="B34" s="633" t="s">
        <v>307</v>
      </c>
      <c r="C34" s="634"/>
      <c r="D34" s="634"/>
      <c r="E34" s="634"/>
      <c r="F34" s="634"/>
      <c r="G34" s="634"/>
      <c r="H34" s="634"/>
      <c r="I34" s="634"/>
      <c r="J34" s="634"/>
      <c r="K34" s="634"/>
      <c r="L34" s="634"/>
      <c r="M34" s="634"/>
      <c r="N34" s="634"/>
      <c r="O34" s="634"/>
      <c r="P34" s="634"/>
      <c r="Q34" s="635"/>
      <c r="R34" s="636">
        <v>1906483</v>
      </c>
      <c r="S34" s="637"/>
      <c r="T34" s="637"/>
      <c r="U34" s="637"/>
      <c r="V34" s="637"/>
      <c r="W34" s="637"/>
      <c r="X34" s="637"/>
      <c r="Y34" s="638"/>
      <c r="Z34" s="639">
        <v>0.8</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308</v>
      </c>
      <c r="CE34" s="634"/>
      <c r="CF34" s="634"/>
      <c r="CG34" s="634"/>
      <c r="CH34" s="634"/>
      <c r="CI34" s="634"/>
      <c r="CJ34" s="634"/>
      <c r="CK34" s="634"/>
      <c r="CL34" s="634"/>
      <c r="CM34" s="634"/>
      <c r="CN34" s="634"/>
      <c r="CO34" s="634"/>
      <c r="CP34" s="634"/>
      <c r="CQ34" s="635"/>
      <c r="CR34" s="636">
        <v>28451293</v>
      </c>
      <c r="CS34" s="637"/>
      <c r="CT34" s="637"/>
      <c r="CU34" s="637"/>
      <c r="CV34" s="637"/>
      <c r="CW34" s="637"/>
      <c r="CX34" s="637"/>
      <c r="CY34" s="638"/>
      <c r="CZ34" s="641">
        <v>13</v>
      </c>
      <c r="DA34" s="666"/>
      <c r="DB34" s="666"/>
      <c r="DC34" s="670"/>
      <c r="DD34" s="645">
        <v>20069860</v>
      </c>
      <c r="DE34" s="637"/>
      <c r="DF34" s="637"/>
      <c r="DG34" s="637"/>
      <c r="DH34" s="637"/>
      <c r="DI34" s="637"/>
      <c r="DJ34" s="637"/>
      <c r="DK34" s="638"/>
      <c r="DL34" s="645">
        <v>17672586</v>
      </c>
      <c r="DM34" s="637"/>
      <c r="DN34" s="637"/>
      <c r="DO34" s="637"/>
      <c r="DP34" s="637"/>
      <c r="DQ34" s="637"/>
      <c r="DR34" s="637"/>
      <c r="DS34" s="637"/>
      <c r="DT34" s="637"/>
      <c r="DU34" s="637"/>
      <c r="DV34" s="638"/>
      <c r="DW34" s="641">
        <v>15.3</v>
      </c>
      <c r="DX34" s="666"/>
      <c r="DY34" s="666"/>
      <c r="DZ34" s="666"/>
      <c r="EA34" s="666"/>
      <c r="EB34" s="666"/>
      <c r="EC34" s="667"/>
    </row>
    <row r="35" spans="2:133" ht="11.25" customHeight="1" x14ac:dyDescent="0.2">
      <c r="B35" s="633" t="s">
        <v>309</v>
      </c>
      <c r="C35" s="634"/>
      <c r="D35" s="634"/>
      <c r="E35" s="634"/>
      <c r="F35" s="634"/>
      <c r="G35" s="634"/>
      <c r="H35" s="634"/>
      <c r="I35" s="634"/>
      <c r="J35" s="634"/>
      <c r="K35" s="634"/>
      <c r="L35" s="634"/>
      <c r="M35" s="634"/>
      <c r="N35" s="634"/>
      <c r="O35" s="634"/>
      <c r="P35" s="634"/>
      <c r="Q35" s="635"/>
      <c r="R35" s="636">
        <v>5641444</v>
      </c>
      <c r="S35" s="637"/>
      <c r="T35" s="637"/>
      <c r="U35" s="637"/>
      <c r="V35" s="637"/>
      <c r="W35" s="637"/>
      <c r="X35" s="637"/>
      <c r="Y35" s="638"/>
      <c r="Z35" s="639">
        <v>2.5</v>
      </c>
      <c r="AA35" s="639"/>
      <c r="AB35" s="639"/>
      <c r="AC35" s="639"/>
      <c r="AD35" s="640" t="s">
        <v>122</v>
      </c>
      <c r="AE35" s="640"/>
      <c r="AF35" s="640"/>
      <c r="AG35" s="640"/>
      <c r="AH35" s="640"/>
      <c r="AI35" s="640"/>
      <c r="AJ35" s="640"/>
      <c r="AK35" s="640"/>
      <c r="AL35" s="641" t="s">
        <v>122</v>
      </c>
      <c r="AM35" s="642"/>
      <c r="AN35" s="642"/>
      <c r="AO35" s="643"/>
      <c r="AP35" s="218"/>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1726412</v>
      </c>
      <c r="CS35" s="668"/>
      <c r="CT35" s="668"/>
      <c r="CU35" s="668"/>
      <c r="CV35" s="668"/>
      <c r="CW35" s="668"/>
      <c r="CX35" s="668"/>
      <c r="CY35" s="669"/>
      <c r="CZ35" s="641">
        <v>0.8</v>
      </c>
      <c r="DA35" s="666"/>
      <c r="DB35" s="666"/>
      <c r="DC35" s="670"/>
      <c r="DD35" s="645">
        <v>1482342</v>
      </c>
      <c r="DE35" s="668"/>
      <c r="DF35" s="668"/>
      <c r="DG35" s="668"/>
      <c r="DH35" s="668"/>
      <c r="DI35" s="668"/>
      <c r="DJ35" s="668"/>
      <c r="DK35" s="669"/>
      <c r="DL35" s="645">
        <v>1482258</v>
      </c>
      <c r="DM35" s="668"/>
      <c r="DN35" s="668"/>
      <c r="DO35" s="668"/>
      <c r="DP35" s="668"/>
      <c r="DQ35" s="668"/>
      <c r="DR35" s="668"/>
      <c r="DS35" s="668"/>
      <c r="DT35" s="668"/>
      <c r="DU35" s="668"/>
      <c r="DV35" s="669"/>
      <c r="DW35" s="641">
        <v>1.3</v>
      </c>
      <c r="DX35" s="666"/>
      <c r="DY35" s="666"/>
      <c r="DZ35" s="666"/>
      <c r="EA35" s="666"/>
      <c r="EB35" s="666"/>
      <c r="EC35" s="667"/>
    </row>
    <row r="36" spans="2:133" ht="11.25" customHeight="1" x14ac:dyDescent="0.2">
      <c r="B36" s="633" t="s">
        <v>313</v>
      </c>
      <c r="C36" s="634"/>
      <c r="D36" s="634"/>
      <c r="E36" s="634"/>
      <c r="F36" s="634"/>
      <c r="G36" s="634"/>
      <c r="H36" s="634"/>
      <c r="I36" s="634"/>
      <c r="J36" s="634"/>
      <c r="K36" s="634"/>
      <c r="L36" s="634"/>
      <c r="M36" s="634"/>
      <c r="N36" s="634"/>
      <c r="O36" s="634"/>
      <c r="P36" s="634"/>
      <c r="Q36" s="635"/>
      <c r="R36" s="636">
        <v>3760658</v>
      </c>
      <c r="S36" s="637"/>
      <c r="T36" s="637"/>
      <c r="U36" s="637"/>
      <c r="V36" s="637"/>
      <c r="W36" s="637"/>
      <c r="X36" s="637"/>
      <c r="Y36" s="638"/>
      <c r="Z36" s="639">
        <v>1.7</v>
      </c>
      <c r="AA36" s="639"/>
      <c r="AB36" s="639"/>
      <c r="AC36" s="639"/>
      <c r="AD36" s="640" t="s">
        <v>122</v>
      </c>
      <c r="AE36" s="640"/>
      <c r="AF36" s="640"/>
      <c r="AG36" s="640"/>
      <c r="AH36" s="640"/>
      <c r="AI36" s="640"/>
      <c r="AJ36" s="640"/>
      <c r="AK36" s="640"/>
      <c r="AL36" s="641" t="s">
        <v>122</v>
      </c>
      <c r="AM36" s="642"/>
      <c r="AN36" s="642"/>
      <c r="AO36" s="643"/>
      <c r="AP36" s="218"/>
      <c r="AQ36" s="702" t="s">
        <v>314</v>
      </c>
      <c r="AR36" s="703"/>
      <c r="AS36" s="703"/>
      <c r="AT36" s="703"/>
      <c r="AU36" s="703"/>
      <c r="AV36" s="703"/>
      <c r="AW36" s="703"/>
      <c r="AX36" s="703"/>
      <c r="AY36" s="704"/>
      <c r="AZ36" s="625">
        <v>28322892</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2844869</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18783361</v>
      </c>
      <c r="CS36" s="637"/>
      <c r="CT36" s="637"/>
      <c r="CU36" s="637"/>
      <c r="CV36" s="637"/>
      <c r="CW36" s="637"/>
      <c r="CX36" s="637"/>
      <c r="CY36" s="638"/>
      <c r="CZ36" s="641">
        <v>8.6</v>
      </c>
      <c r="DA36" s="666"/>
      <c r="DB36" s="666"/>
      <c r="DC36" s="670"/>
      <c r="DD36" s="645">
        <v>15482609</v>
      </c>
      <c r="DE36" s="637"/>
      <c r="DF36" s="637"/>
      <c r="DG36" s="637"/>
      <c r="DH36" s="637"/>
      <c r="DI36" s="637"/>
      <c r="DJ36" s="637"/>
      <c r="DK36" s="638"/>
      <c r="DL36" s="645">
        <v>7435361</v>
      </c>
      <c r="DM36" s="637"/>
      <c r="DN36" s="637"/>
      <c r="DO36" s="637"/>
      <c r="DP36" s="637"/>
      <c r="DQ36" s="637"/>
      <c r="DR36" s="637"/>
      <c r="DS36" s="637"/>
      <c r="DT36" s="637"/>
      <c r="DU36" s="637"/>
      <c r="DV36" s="638"/>
      <c r="DW36" s="641">
        <v>6.4</v>
      </c>
      <c r="DX36" s="666"/>
      <c r="DY36" s="666"/>
      <c r="DZ36" s="666"/>
      <c r="EA36" s="666"/>
      <c r="EB36" s="666"/>
      <c r="EC36" s="667"/>
    </row>
    <row r="37" spans="2:133" ht="11.25" customHeight="1" x14ac:dyDescent="0.2">
      <c r="B37" s="633" t="s">
        <v>317</v>
      </c>
      <c r="C37" s="634"/>
      <c r="D37" s="634"/>
      <c r="E37" s="634"/>
      <c r="F37" s="634"/>
      <c r="G37" s="634"/>
      <c r="H37" s="634"/>
      <c r="I37" s="634"/>
      <c r="J37" s="634"/>
      <c r="K37" s="634"/>
      <c r="L37" s="634"/>
      <c r="M37" s="634"/>
      <c r="N37" s="634"/>
      <c r="O37" s="634"/>
      <c r="P37" s="634"/>
      <c r="Q37" s="635"/>
      <c r="R37" s="636">
        <v>10418942</v>
      </c>
      <c r="S37" s="637"/>
      <c r="T37" s="637"/>
      <c r="U37" s="637"/>
      <c r="V37" s="637"/>
      <c r="W37" s="637"/>
      <c r="X37" s="637"/>
      <c r="Y37" s="638"/>
      <c r="Z37" s="639">
        <v>4.5999999999999996</v>
      </c>
      <c r="AA37" s="639"/>
      <c r="AB37" s="639"/>
      <c r="AC37" s="639"/>
      <c r="AD37" s="640">
        <v>111341</v>
      </c>
      <c r="AE37" s="640"/>
      <c r="AF37" s="640"/>
      <c r="AG37" s="640"/>
      <c r="AH37" s="640"/>
      <c r="AI37" s="640"/>
      <c r="AJ37" s="640"/>
      <c r="AK37" s="640"/>
      <c r="AL37" s="641">
        <v>0.1</v>
      </c>
      <c r="AM37" s="642"/>
      <c r="AN37" s="642"/>
      <c r="AO37" s="643"/>
      <c r="AQ37" s="699" t="s">
        <v>318</v>
      </c>
      <c r="AR37" s="700"/>
      <c r="AS37" s="700"/>
      <c r="AT37" s="700"/>
      <c r="AU37" s="700"/>
      <c r="AV37" s="700"/>
      <c r="AW37" s="700"/>
      <c r="AX37" s="700"/>
      <c r="AY37" s="701"/>
      <c r="AZ37" s="636">
        <v>6490362</v>
      </c>
      <c r="BA37" s="637"/>
      <c r="BB37" s="637"/>
      <c r="BC37" s="637"/>
      <c r="BD37" s="668"/>
      <c r="BE37" s="668"/>
      <c r="BF37" s="691"/>
      <c r="BG37" s="633" t="s">
        <v>319</v>
      </c>
      <c r="BH37" s="634"/>
      <c r="BI37" s="634"/>
      <c r="BJ37" s="634"/>
      <c r="BK37" s="634"/>
      <c r="BL37" s="634"/>
      <c r="BM37" s="634"/>
      <c r="BN37" s="634"/>
      <c r="BO37" s="634"/>
      <c r="BP37" s="634"/>
      <c r="BQ37" s="634"/>
      <c r="BR37" s="634"/>
      <c r="BS37" s="634"/>
      <c r="BT37" s="634"/>
      <c r="BU37" s="635"/>
      <c r="BV37" s="636">
        <v>1657878</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966723</v>
      </c>
      <c r="CS37" s="668"/>
      <c r="CT37" s="668"/>
      <c r="CU37" s="668"/>
      <c r="CV37" s="668"/>
      <c r="CW37" s="668"/>
      <c r="CX37" s="668"/>
      <c r="CY37" s="669"/>
      <c r="CZ37" s="641">
        <v>0.4</v>
      </c>
      <c r="DA37" s="666"/>
      <c r="DB37" s="666"/>
      <c r="DC37" s="670"/>
      <c r="DD37" s="645">
        <v>921297</v>
      </c>
      <c r="DE37" s="668"/>
      <c r="DF37" s="668"/>
      <c r="DG37" s="668"/>
      <c r="DH37" s="668"/>
      <c r="DI37" s="668"/>
      <c r="DJ37" s="668"/>
      <c r="DK37" s="669"/>
      <c r="DL37" s="645">
        <v>921297</v>
      </c>
      <c r="DM37" s="668"/>
      <c r="DN37" s="668"/>
      <c r="DO37" s="668"/>
      <c r="DP37" s="668"/>
      <c r="DQ37" s="668"/>
      <c r="DR37" s="668"/>
      <c r="DS37" s="668"/>
      <c r="DT37" s="668"/>
      <c r="DU37" s="668"/>
      <c r="DV37" s="669"/>
      <c r="DW37" s="641">
        <v>0.8</v>
      </c>
      <c r="DX37" s="666"/>
      <c r="DY37" s="666"/>
      <c r="DZ37" s="666"/>
      <c r="EA37" s="666"/>
      <c r="EB37" s="666"/>
      <c r="EC37" s="667"/>
    </row>
    <row r="38" spans="2:133" ht="11.25" customHeight="1" x14ac:dyDescent="0.2">
      <c r="B38" s="633" t="s">
        <v>321</v>
      </c>
      <c r="C38" s="634"/>
      <c r="D38" s="634"/>
      <c r="E38" s="634"/>
      <c r="F38" s="634"/>
      <c r="G38" s="634"/>
      <c r="H38" s="634"/>
      <c r="I38" s="634"/>
      <c r="J38" s="634"/>
      <c r="K38" s="634"/>
      <c r="L38" s="634"/>
      <c r="M38" s="634"/>
      <c r="N38" s="634"/>
      <c r="O38" s="634"/>
      <c r="P38" s="634"/>
      <c r="Q38" s="635"/>
      <c r="R38" s="636">
        <v>10868600</v>
      </c>
      <c r="S38" s="637"/>
      <c r="T38" s="637"/>
      <c r="U38" s="637"/>
      <c r="V38" s="637"/>
      <c r="W38" s="637"/>
      <c r="X38" s="637"/>
      <c r="Y38" s="638"/>
      <c r="Z38" s="639">
        <v>4.8</v>
      </c>
      <c r="AA38" s="639"/>
      <c r="AB38" s="639"/>
      <c r="AC38" s="639"/>
      <c r="AD38" s="640" t="s">
        <v>122</v>
      </c>
      <c r="AE38" s="640"/>
      <c r="AF38" s="640"/>
      <c r="AG38" s="640"/>
      <c r="AH38" s="640"/>
      <c r="AI38" s="640"/>
      <c r="AJ38" s="640"/>
      <c r="AK38" s="640"/>
      <c r="AL38" s="641" t="s">
        <v>122</v>
      </c>
      <c r="AM38" s="642"/>
      <c r="AN38" s="642"/>
      <c r="AO38" s="643"/>
      <c r="AQ38" s="699" t="s">
        <v>322</v>
      </c>
      <c r="AR38" s="700"/>
      <c r="AS38" s="700"/>
      <c r="AT38" s="700"/>
      <c r="AU38" s="700"/>
      <c r="AV38" s="700"/>
      <c r="AW38" s="700"/>
      <c r="AX38" s="700"/>
      <c r="AY38" s="701"/>
      <c r="AZ38" s="636">
        <v>281151</v>
      </c>
      <c r="BA38" s="637"/>
      <c r="BB38" s="637"/>
      <c r="BC38" s="637"/>
      <c r="BD38" s="668"/>
      <c r="BE38" s="668"/>
      <c r="BF38" s="691"/>
      <c r="BG38" s="633" t="s">
        <v>323</v>
      </c>
      <c r="BH38" s="634"/>
      <c r="BI38" s="634"/>
      <c r="BJ38" s="634"/>
      <c r="BK38" s="634"/>
      <c r="BL38" s="634"/>
      <c r="BM38" s="634"/>
      <c r="BN38" s="634"/>
      <c r="BO38" s="634"/>
      <c r="BP38" s="634"/>
      <c r="BQ38" s="634"/>
      <c r="BR38" s="634"/>
      <c r="BS38" s="634"/>
      <c r="BT38" s="634"/>
      <c r="BU38" s="635"/>
      <c r="BV38" s="636">
        <v>63434</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21394318</v>
      </c>
      <c r="CS38" s="637"/>
      <c r="CT38" s="637"/>
      <c r="CU38" s="637"/>
      <c r="CV38" s="637"/>
      <c r="CW38" s="637"/>
      <c r="CX38" s="637"/>
      <c r="CY38" s="638"/>
      <c r="CZ38" s="641">
        <v>9.8000000000000007</v>
      </c>
      <c r="DA38" s="666"/>
      <c r="DB38" s="666"/>
      <c r="DC38" s="670"/>
      <c r="DD38" s="645">
        <v>17023781</v>
      </c>
      <c r="DE38" s="637"/>
      <c r="DF38" s="637"/>
      <c r="DG38" s="637"/>
      <c r="DH38" s="637"/>
      <c r="DI38" s="637"/>
      <c r="DJ38" s="637"/>
      <c r="DK38" s="638"/>
      <c r="DL38" s="645">
        <v>15568170</v>
      </c>
      <c r="DM38" s="637"/>
      <c r="DN38" s="637"/>
      <c r="DO38" s="637"/>
      <c r="DP38" s="637"/>
      <c r="DQ38" s="637"/>
      <c r="DR38" s="637"/>
      <c r="DS38" s="637"/>
      <c r="DT38" s="637"/>
      <c r="DU38" s="637"/>
      <c r="DV38" s="638"/>
      <c r="DW38" s="641">
        <v>13.5</v>
      </c>
      <c r="DX38" s="666"/>
      <c r="DY38" s="666"/>
      <c r="DZ38" s="666"/>
      <c r="EA38" s="666"/>
      <c r="EB38" s="666"/>
      <c r="EC38" s="667"/>
    </row>
    <row r="39" spans="2:133" ht="11.25" customHeight="1" x14ac:dyDescent="0.2">
      <c r="B39" s="633" t="s">
        <v>325</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326</v>
      </c>
      <c r="AR39" s="700"/>
      <c r="AS39" s="700"/>
      <c r="AT39" s="700"/>
      <c r="AU39" s="700"/>
      <c r="AV39" s="700"/>
      <c r="AW39" s="700"/>
      <c r="AX39" s="700"/>
      <c r="AY39" s="701"/>
      <c r="AZ39" s="636">
        <v>256623</v>
      </c>
      <c r="BA39" s="637"/>
      <c r="BB39" s="637"/>
      <c r="BC39" s="637"/>
      <c r="BD39" s="668"/>
      <c r="BE39" s="668"/>
      <c r="BF39" s="691"/>
      <c r="BG39" s="633" t="s">
        <v>327</v>
      </c>
      <c r="BH39" s="634"/>
      <c r="BI39" s="634"/>
      <c r="BJ39" s="634"/>
      <c r="BK39" s="634"/>
      <c r="BL39" s="634"/>
      <c r="BM39" s="634"/>
      <c r="BN39" s="634"/>
      <c r="BO39" s="634"/>
      <c r="BP39" s="634"/>
      <c r="BQ39" s="634"/>
      <c r="BR39" s="634"/>
      <c r="BS39" s="634"/>
      <c r="BT39" s="634"/>
      <c r="BU39" s="635"/>
      <c r="BV39" s="636">
        <v>91697</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4153221</v>
      </c>
      <c r="CS39" s="668"/>
      <c r="CT39" s="668"/>
      <c r="CU39" s="668"/>
      <c r="CV39" s="668"/>
      <c r="CW39" s="668"/>
      <c r="CX39" s="668"/>
      <c r="CY39" s="669"/>
      <c r="CZ39" s="641">
        <v>1.9</v>
      </c>
      <c r="DA39" s="666"/>
      <c r="DB39" s="666"/>
      <c r="DC39" s="670"/>
      <c r="DD39" s="645">
        <v>4107580</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329</v>
      </c>
      <c r="C40" s="634"/>
      <c r="D40" s="634"/>
      <c r="E40" s="634"/>
      <c r="F40" s="634"/>
      <c r="G40" s="634"/>
      <c r="H40" s="634"/>
      <c r="I40" s="634"/>
      <c r="J40" s="634"/>
      <c r="K40" s="634"/>
      <c r="L40" s="634"/>
      <c r="M40" s="634"/>
      <c r="N40" s="634"/>
      <c r="O40" s="634"/>
      <c r="P40" s="634"/>
      <c r="Q40" s="635"/>
      <c r="R40" s="636">
        <v>2713800</v>
      </c>
      <c r="S40" s="637"/>
      <c r="T40" s="637"/>
      <c r="U40" s="637"/>
      <c r="V40" s="637"/>
      <c r="W40" s="637"/>
      <c r="X40" s="637"/>
      <c r="Y40" s="638"/>
      <c r="Z40" s="639">
        <v>1.2</v>
      </c>
      <c r="AA40" s="639"/>
      <c r="AB40" s="639"/>
      <c r="AC40" s="639"/>
      <c r="AD40" s="640" t="s">
        <v>122</v>
      </c>
      <c r="AE40" s="640"/>
      <c r="AF40" s="640"/>
      <c r="AG40" s="640"/>
      <c r="AH40" s="640"/>
      <c r="AI40" s="640"/>
      <c r="AJ40" s="640"/>
      <c r="AK40" s="640"/>
      <c r="AL40" s="641" t="s">
        <v>122</v>
      </c>
      <c r="AM40" s="642"/>
      <c r="AN40" s="642"/>
      <c r="AO40" s="643"/>
      <c r="AQ40" s="699" t="s">
        <v>330</v>
      </c>
      <c r="AR40" s="700"/>
      <c r="AS40" s="700"/>
      <c r="AT40" s="700"/>
      <c r="AU40" s="700"/>
      <c r="AV40" s="700"/>
      <c r="AW40" s="700"/>
      <c r="AX40" s="700"/>
      <c r="AY40" s="701"/>
      <c r="AZ40" s="636">
        <v>210039</v>
      </c>
      <c r="BA40" s="637"/>
      <c r="BB40" s="637"/>
      <c r="BC40" s="637"/>
      <c r="BD40" s="668"/>
      <c r="BE40" s="668"/>
      <c r="BF40" s="691"/>
      <c r="BG40" s="684" t="s">
        <v>331</v>
      </c>
      <c r="BH40" s="685"/>
      <c r="BI40" s="685"/>
      <c r="BJ40" s="685"/>
      <c r="BK40" s="685"/>
      <c r="BL40" s="214"/>
      <c r="BM40" s="634" t="s">
        <v>332</v>
      </c>
      <c r="BN40" s="634"/>
      <c r="BO40" s="634"/>
      <c r="BP40" s="634"/>
      <c r="BQ40" s="634"/>
      <c r="BR40" s="634"/>
      <c r="BS40" s="634"/>
      <c r="BT40" s="634"/>
      <c r="BU40" s="635"/>
      <c r="BV40" s="636">
        <v>88</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6816599</v>
      </c>
      <c r="CS40" s="637"/>
      <c r="CT40" s="637"/>
      <c r="CU40" s="637"/>
      <c r="CV40" s="637"/>
      <c r="CW40" s="637"/>
      <c r="CX40" s="637"/>
      <c r="CY40" s="638"/>
      <c r="CZ40" s="641">
        <v>3.1</v>
      </c>
      <c r="DA40" s="666"/>
      <c r="DB40" s="666"/>
      <c r="DC40" s="670"/>
      <c r="DD40" s="645">
        <v>2166138</v>
      </c>
      <c r="DE40" s="637"/>
      <c r="DF40" s="637"/>
      <c r="DG40" s="637"/>
      <c r="DH40" s="637"/>
      <c r="DI40" s="637"/>
      <c r="DJ40" s="637"/>
      <c r="DK40" s="638"/>
      <c r="DL40" s="645">
        <v>48340</v>
      </c>
      <c r="DM40" s="637"/>
      <c r="DN40" s="637"/>
      <c r="DO40" s="637"/>
      <c r="DP40" s="637"/>
      <c r="DQ40" s="637"/>
      <c r="DR40" s="637"/>
      <c r="DS40" s="637"/>
      <c r="DT40" s="637"/>
      <c r="DU40" s="637"/>
      <c r="DV40" s="638"/>
      <c r="DW40" s="641">
        <v>0</v>
      </c>
      <c r="DX40" s="666"/>
      <c r="DY40" s="666"/>
      <c r="DZ40" s="666"/>
      <c r="EA40" s="666"/>
      <c r="EB40" s="666"/>
      <c r="EC40" s="667"/>
    </row>
    <row r="41" spans="2:133" ht="11.25" customHeight="1" x14ac:dyDescent="0.2">
      <c r="B41" s="657" t="s">
        <v>334</v>
      </c>
      <c r="C41" s="658"/>
      <c r="D41" s="658"/>
      <c r="E41" s="658"/>
      <c r="F41" s="658"/>
      <c r="G41" s="658"/>
      <c r="H41" s="658"/>
      <c r="I41" s="658"/>
      <c r="J41" s="658"/>
      <c r="K41" s="658"/>
      <c r="L41" s="658"/>
      <c r="M41" s="658"/>
      <c r="N41" s="658"/>
      <c r="O41" s="658"/>
      <c r="P41" s="658"/>
      <c r="Q41" s="659"/>
      <c r="R41" s="708">
        <v>224500645</v>
      </c>
      <c r="S41" s="709"/>
      <c r="T41" s="709"/>
      <c r="U41" s="709"/>
      <c r="V41" s="709"/>
      <c r="W41" s="709"/>
      <c r="X41" s="709"/>
      <c r="Y41" s="713"/>
      <c r="Z41" s="714">
        <v>100</v>
      </c>
      <c r="AA41" s="714"/>
      <c r="AB41" s="714"/>
      <c r="AC41" s="714"/>
      <c r="AD41" s="715">
        <v>113021160</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5090015</v>
      </c>
      <c r="BA41" s="637"/>
      <c r="BB41" s="637"/>
      <c r="BC41" s="637"/>
      <c r="BD41" s="668"/>
      <c r="BE41" s="668"/>
      <c r="BF41" s="691"/>
      <c r="BG41" s="684"/>
      <c r="BH41" s="685"/>
      <c r="BI41" s="685"/>
      <c r="BJ41" s="685"/>
      <c r="BK41" s="685"/>
      <c r="BL41" s="214"/>
      <c r="BM41" s="634" t="s">
        <v>336</v>
      </c>
      <c r="BN41" s="634"/>
      <c r="BO41" s="634"/>
      <c r="BP41" s="634"/>
      <c r="BQ41" s="634"/>
      <c r="BR41" s="634"/>
      <c r="BS41" s="634"/>
      <c r="BT41" s="634"/>
      <c r="BU41" s="635"/>
      <c r="BV41" s="636" t="s">
        <v>122</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338</v>
      </c>
      <c r="AR42" s="706"/>
      <c r="AS42" s="706"/>
      <c r="AT42" s="706"/>
      <c r="AU42" s="706"/>
      <c r="AV42" s="706"/>
      <c r="AW42" s="706"/>
      <c r="AX42" s="706"/>
      <c r="AY42" s="707"/>
      <c r="AZ42" s="708">
        <v>15994702</v>
      </c>
      <c r="BA42" s="709"/>
      <c r="BB42" s="709"/>
      <c r="BC42" s="709"/>
      <c r="BD42" s="695"/>
      <c r="BE42" s="695"/>
      <c r="BF42" s="697"/>
      <c r="BG42" s="686"/>
      <c r="BH42" s="687"/>
      <c r="BI42" s="687"/>
      <c r="BJ42" s="687"/>
      <c r="BK42" s="687"/>
      <c r="BL42" s="215"/>
      <c r="BM42" s="658" t="s">
        <v>339</v>
      </c>
      <c r="BN42" s="658"/>
      <c r="BO42" s="658"/>
      <c r="BP42" s="658"/>
      <c r="BQ42" s="658"/>
      <c r="BR42" s="658"/>
      <c r="BS42" s="658"/>
      <c r="BT42" s="658"/>
      <c r="BU42" s="659"/>
      <c r="BV42" s="708">
        <v>398</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17696110</v>
      </c>
      <c r="CS42" s="668"/>
      <c r="CT42" s="668"/>
      <c r="CU42" s="668"/>
      <c r="CV42" s="668"/>
      <c r="CW42" s="668"/>
      <c r="CX42" s="668"/>
      <c r="CY42" s="669"/>
      <c r="CZ42" s="641">
        <v>8.1</v>
      </c>
      <c r="DA42" s="666"/>
      <c r="DB42" s="666"/>
      <c r="DC42" s="670"/>
      <c r="DD42" s="645">
        <v>3823194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341</v>
      </c>
      <c r="CD43" s="633" t="s">
        <v>342</v>
      </c>
      <c r="CE43" s="634"/>
      <c r="CF43" s="634"/>
      <c r="CG43" s="634"/>
      <c r="CH43" s="634"/>
      <c r="CI43" s="634"/>
      <c r="CJ43" s="634"/>
      <c r="CK43" s="634"/>
      <c r="CL43" s="634"/>
      <c r="CM43" s="634"/>
      <c r="CN43" s="634"/>
      <c r="CO43" s="634"/>
      <c r="CP43" s="634"/>
      <c r="CQ43" s="635"/>
      <c r="CR43" s="636">
        <v>185621</v>
      </c>
      <c r="CS43" s="668"/>
      <c r="CT43" s="668"/>
      <c r="CU43" s="668"/>
      <c r="CV43" s="668"/>
      <c r="CW43" s="668"/>
      <c r="CX43" s="668"/>
      <c r="CY43" s="669"/>
      <c r="CZ43" s="641">
        <v>0.1</v>
      </c>
      <c r="DA43" s="666"/>
      <c r="DB43" s="666"/>
      <c r="DC43" s="670"/>
      <c r="DD43" s="645">
        <v>185621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16665923</v>
      </c>
      <c r="CS44" s="637"/>
      <c r="CT44" s="637"/>
      <c r="CU44" s="637"/>
      <c r="CV44" s="637"/>
      <c r="CW44" s="637"/>
      <c r="CX44" s="637"/>
      <c r="CY44" s="638"/>
      <c r="CZ44" s="641">
        <v>7.6</v>
      </c>
      <c r="DA44" s="642"/>
      <c r="DB44" s="642"/>
      <c r="DC44" s="648"/>
      <c r="DD44" s="645">
        <v>3499333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7729243</v>
      </c>
      <c r="CS45" s="668"/>
      <c r="CT45" s="668"/>
      <c r="CU45" s="668"/>
      <c r="CV45" s="668"/>
      <c r="CW45" s="668"/>
      <c r="CX45" s="668"/>
      <c r="CY45" s="669"/>
      <c r="CZ45" s="641">
        <v>3.5</v>
      </c>
      <c r="DA45" s="666"/>
      <c r="DB45" s="666"/>
      <c r="DC45" s="670"/>
      <c r="DD45" s="645">
        <v>532079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347</v>
      </c>
      <c r="CG46" s="634"/>
      <c r="CH46" s="634"/>
      <c r="CI46" s="634"/>
      <c r="CJ46" s="634"/>
      <c r="CK46" s="634"/>
      <c r="CL46" s="634"/>
      <c r="CM46" s="634"/>
      <c r="CN46" s="634"/>
      <c r="CO46" s="634"/>
      <c r="CP46" s="634"/>
      <c r="CQ46" s="635"/>
      <c r="CR46" s="636">
        <v>7748383</v>
      </c>
      <c r="CS46" s="637"/>
      <c r="CT46" s="637"/>
      <c r="CU46" s="637"/>
      <c r="CV46" s="637"/>
      <c r="CW46" s="637"/>
      <c r="CX46" s="637"/>
      <c r="CY46" s="638"/>
      <c r="CZ46" s="641">
        <v>3.5</v>
      </c>
      <c r="DA46" s="642"/>
      <c r="DB46" s="642"/>
      <c r="DC46" s="648"/>
      <c r="DD46" s="645">
        <v>2732787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348</v>
      </c>
      <c r="CG47" s="634"/>
      <c r="CH47" s="634"/>
      <c r="CI47" s="634"/>
      <c r="CJ47" s="634"/>
      <c r="CK47" s="634"/>
      <c r="CL47" s="634"/>
      <c r="CM47" s="634"/>
      <c r="CN47" s="634"/>
      <c r="CO47" s="634"/>
      <c r="CP47" s="634"/>
      <c r="CQ47" s="635"/>
      <c r="CR47" s="636">
        <v>1030187</v>
      </c>
      <c r="CS47" s="668"/>
      <c r="CT47" s="668"/>
      <c r="CU47" s="668"/>
      <c r="CV47" s="668"/>
      <c r="CW47" s="668"/>
      <c r="CX47" s="668"/>
      <c r="CY47" s="669"/>
      <c r="CZ47" s="641">
        <v>0.5</v>
      </c>
      <c r="DA47" s="666"/>
      <c r="DB47" s="666"/>
      <c r="DC47" s="670"/>
      <c r="DD47" s="645">
        <v>323861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350</v>
      </c>
      <c r="CE49" s="658"/>
      <c r="CF49" s="658"/>
      <c r="CG49" s="658"/>
      <c r="CH49" s="658"/>
      <c r="CI49" s="658"/>
      <c r="CJ49" s="658"/>
      <c r="CK49" s="658"/>
      <c r="CL49" s="658"/>
      <c r="CM49" s="658"/>
      <c r="CN49" s="658"/>
      <c r="CO49" s="658"/>
      <c r="CP49" s="658"/>
      <c r="CQ49" s="659"/>
      <c r="CR49" s="708">
        <v>219165701</v>
      </c>
      <c r="CS49" s="695"/>
      <c r="CT49" s="695"/>
      <c r="CU49" s="695"/>
      <c r="CV49" s="695"/>
      <c r="CW49" s="695"/>
      <c r="CX49" s="695"/>
      <c r="CY49" s="724"/>
      <c r="CZ49" s="716">
        <v>100</v>
      </c>
      <c r="DA49" s="725"/>
      <c r="DB49" s="725"/>
      <c r="DC49" s="726"/>
      <c r="DD49" s="727">
        <v>134375404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rbLRou4hDRqCXqWWBXh2d268Za+hoWIn4HhR7kaPZ8qX6ow/aAwsJqokq5hMdV5yzY9Tl0cOYufyqFI7FghwfQ==" saltValue="2oMF+6ScxTsfa1GLaQE3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85" zoomScaleNormal="8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373</v>
      </c>
      <c r="C7" s="763"/>
      <c r="D7" s="763"/>
      <c r="E7" s="763"/>
      <c r="F7" s="763"/>
      <c r="G7" s="763"/>
      <c r="H7" s="763"/>
      <c r="I7" s="763"/>
      <c r="J7" s="763"/>
      <c r="K7" s="763"/>
      <c r="L7" s="763"/>
      <c r="M7" s="763"/>
      <c r="N7" s="763"/>
      <c r="O7" s="763"/>
      <c r="P7" s="764"/>
      <c r="Q7" s="765">
        <v>223947</v>
      </c>
      <c r="R7" s="766"/>
      <c r="S7" s="766"/>
      <c r="T7" s="766"/>
      <c r="U7" s="766"/>
      <c r="V7" s="766">
        <v>218962</v>
      </c>
      <c r="W7" s="766"/>
      <c r="X7" s="766"/>
      <c r="Y7" s="766"/>
      <c r="Z7" s="766"/>
      <c r="AA7" s="766">
        <v>4985</v>
      </c>
      <c r="AB7" s="766"/>
      <c r="AC7" s="766"/>
      <c r="AD7" s="766"/>
      <c r="AE7" s="767"/>
      <c r="AF7" s="768">
        <v>2571</v>
      </c>
      <c r="AG7" s="769"/>
      <c r="AH7" s="769"/>
      <c r="AI7" s="769"/>
      <c r="AJ7" s="770"/>
      <c r="AK7" s="771">
        <v>5291</v>
      </c>
      <c r="AL7" s="772"/>
      <c r="AM7" s="772"/>
      <c r="AN7" s="772"/>
      <c r="AO7" s="772"/>
      <c r="AP7" s="772">
        <v>160432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579</v>
      </c>
      <c r="BT7" s="760"/>
      <c r="BU7" s="760"/>
      <c r="BV7" s="760"/>
      <c r="BW7" s="760"/>
      <c r="BX7" s="760"/>
      <c r="BY7" s="760"/>
      <c r="BZ7" s="760"/>
      <c r="CA7" s="760"/>
      <c r="CB7" s="760"/>
      <c r="CC7" s="760"/>
      <c r="CD7" s="760"/>
      <c r="CE7" s="760"/>
      <c r="CF7" s="760"/>
      <c r="CG7" s="775"/>
      <c r="CH7" s="756">
        <v>0</v>
      </c>
      <c r="CI7" s="757"/>
      <c r="CJ7" s="757"/>
      <c r="CK7" s="757"/>
      <c r="CL7" s="758"/>
      <c r="CM7" s="756" t="s">
        <v>560</v>
      </c>
      <c r="CN7" s="757"/>
      <c r="CO7" s="757"/>
      <c r="CP7" s="757"/>
      <c r="CQ7" s="758"/>
      <c r="CR7" s="756" t="s">
        <v>560</v>
      </c>
      <c r="CS7" s="757"/>
      <c r="CT7" s="757"/>
      <c r="CU7" s="757"/>
      <c r="CV7" s="758"/>
      <c r="CW7" s="756" t="s">
        <v>560</v>
      </c>
      <c r="CX7" s="757"/>
      <c r="CY7" s="757"/>
      <c r="CZ7" s="757"/>
      <c r="DA7" s="758"/>
      <c r="DB7" s="756" t="s">
        <v>560</v>
      </c>
      <c r="DC7" s="757"/>
      <c r="DD7" s="757"/>
      <c r="DE7" s="757"/>
      <c r="DF7" s="758"/>
      <c r="DG7" s="756" t="s">
        <v>560</v>
      </c>
      <c r="DH7" s="757"/>
      <c r="DI7" s="757"/>
      <c r="DJ7" s="757"/>
      <c r="DK7" s="758"/>
      <c r="DL7" s="756" t="s">
        <v>560</v>
      </c>
      <c r="DM7" s="757"/>
      <c r="DN7" s="757"/>
      <c r="DO7" s="757"/>
      <c r="DP7" s="758"/>
      <c r="DQ7" s="756" t="s">
        <v>560</v>
      </c>
      <c r="DR7" s="757"/>
      <c r="DS7" s="757"/>
      <c r="DT7" s="757"/>
      <c r="DU7" s="758"/>
      <c r="DV7" s="759"/>
      <c r="DW7" s="760"/>
      <c r="DX7" s="760"/>
      <c r="DY7" s="760"/>
      <c r="DZ7" s="761"/>
      <c r="EA7" s="229"/>
    </row>
    <row r="8" spans="1:131" s="230" customFormat="1" ht="26.25" customHeight="1" x14ac:dyDescent="0.2">
      <c r="A8" s="233">
        <v>2</v>
      </c>
      <c r="B8" s="793" t="s">
        <v>374</v>
      </c>
      <c r="C8" s="794"/>
      <c r="D8" s="794"/>
      <c r="E8" s="794"/>
      <c r="F8" s="794"/>
      <c r="G8" s="794"/>
      <c r="H8" s="794"/>
      <c r="I8" s="794"/>
      <c r="J8" s="794"/>
      <c r="K8" s="794"/>
      <c r="L8" s="794"/>
      <c r="M8" s="794"/>
      <c r="N8" s="794"/>
      <c r="O8" s="794"/>
      <c r="P8" s="795"/>
      <c r="Q8" s="796">
        <v>543</v>
      </c>
      <c r="R8" s="797"/>
      <c r="S8" s="797"/>
      <c r="T8" s="797"/>
      <c r="U8" s="797"/>
      <c r="V8" s="797">
        <v>213</v>
      </c>
      <c r="W8" s="797"/>
      <c r="X8" s="797"/>
      <c r="Y8" s="797"/>
      <c r="Z8" s="797"/>
      <c r="AA8" s="797">
        <v>330</v>
      </c>
      <c r="AB8" s="797"/>
      <c r="AC8" s="797"/>
      <c r="AD8" s="797"/>
      <c r="AE8" s="798"/>
      <c r="AF8" s="799" t="s">
        <v>122</v>
      </c>
      <c r="AG8" s="800"/>
      <c r="AH8" s="800"/>
      <c r="AI8" s="800"/>
      <c r="AJ8" s="801"/>
      <c r="AK8" s="782">
        <v>13</v>
      </c>
      <c r="AL8" s="783"/>
      <c r="AM8" s="783"/>
      <c r="AN8" s="783"/>
      <c r="AO8" s="783"/>
      <c r="AP8" s="783">
        <v>1194</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561</v>
      </c>
      <c r="BT8" s="787"/>
      <c r="BU8" s="787"/>
      <c r="BV8" s="787"/>
      <c r="BW8" s="787"/>
      <c r="BX8" s="787"/>
      <c r="BY8" s="787"/>
      <c r="BZ8" s="787"/>
      <c r="CA8" s="787"/>
      <c r="CB8" s="787"/>
      <c r="CC8" s="787"/>
      <c r="CD8" s="787"/>
      <c r="CE8" s="787"/>
      <c r="CF8" s="787"/>
      <c r="CG8" s="788"/>
      <c r="CH8" s="789" t="s">
        <v>560</v>
      </c>
      <c r="CI8" s="790"/>
      <c r="CJ8" s="790"/>
      <c r="CK8" s="790"/>
      <c r="CL8" s="791"/>
      <c r="CM8" s="789">
        <v>1000</v>
      </c>
      <c r="CN8" s="790"/>
      <c r="CO8" s="790"/>
      <c r="CP8" s="790"/>
      <c r="CQ8" s="791"/>
      <c r="CR8" s="789">
        <v>1000</v>
      </c>
      <c r="CS8" s="790"/>
      <c r="CT8" s="790"/>
      <c r="CU8" s="790"/>
      <c r="CV8" s="791"/>
      <c r="CW8" s="789">
        <v>58</v>
      </c>
      <c r="CX8" s="790"/>
      <c r="CY8" s="790"/>
      <c r="CZ8" s="790"/>
      <c r="DA8" s="791"/>
      <c r="DB8" s="789" t="s">
        <v>560</v>
      </c>
      <c r="DC8" s="790"/>
      <c r="DD8" s="790"/>
      <c r="DE8" s="790"/>
      <c r="DF8" s="791"/>
      <c r="DG8" s="789" t="s">
        <v>560</v>
      </c>
      <c r="DH8" s="790"/>
      <c r="DI8" s="790"/>
      <c r="DJ8" s="790"/>
      <c r="DK8" s="791"/>
      <c r="DL8" s="789" t="s">
        <v>560</v>
      </c>
      <c r="DM8" s="790"/>
      <c r="DN8" s="790"/>
      <c r="DO8" s="790"/>
      <c r="DP8" s="791"/>
      <c r="DQ8" s="789" t="s">
        <v>560</v>
      </c>
      <c r="DR8" s="790"/>
      <c r="DS8" s="790"/>
      <c r="DT8" s="790"/>
      <c r="DU8" s="791"/>
      <c r="DV8" s="786"/>
      <c r="DW8" s="787"/>
      <c r="DX8" s="787"/>
      <c r="DY8" s="787"/>
      <c r="DZ8" s="792"/>
      <c r="EA8" s="229"/>
    </row>
    <row r="9" spans="1:131" s="230" customFormat="1" ht="26.25" customHeight="1" x14ac:dyDescent="0.2">
      <c r="A9" s="233">
        <v>3</v>
      </c>
      <c r="B9" s="793" t="s">
        <v>375</v>
      </c>
      <c r="C9" s="794"/>
      <c r="D9" s="794"/>
      <c r="E9" s="794"/>
      <c r="F9" s="794"/>
      <c r="G9" s="794"/>
      <c r="H9" s="794"/>
      <c r="I9" s="794"/>
      <c r="J9" s="794"/>
      <c r="K9" s="794"/>
      <c r="L9" s="794"/>
      <c r="M9" s="794"/>
      <c r="N9" s="794"/>
      <c r="O9" s="794"/>
      <c r="P9" s="795"/>
      <c r="Q9" s="796">
        <v>91</v>
      </c>
      <c r="R9" s="797"/>
      <c r="S9" s="797"/>
      <c r="T9" s="797"/>
      <c r="U9" s="797"/>
      <c r="V9" s="797">
        <v>71</v>
      </c>
      <c r="W9" s="797"/>
      <c r="X9" s="797"/>
      <c r="Y9" s="797"/>
      <c r="Z9" s="797"/>
      <c r="AA9" s="797">
        <v>20</v>
      </c>
      <c r="AB9" s="797"/>
      <c r="AC9" s="797"/>
      <c r="AD9" s="797"/>
      <c r="AE9" s="798"/>
      <c r="AF9" s="799">
        <v>20</v>
      </c>
      <c r="AG9" s="800"/>
      <c r="AH9" s="800"/>
      <c r="AI9" s="800"/>
      <c r="AJ9" s="801"/>
      <c r="AK9" s="782">
        <v>7</v>
      </c>
      <c r="AL9" s="783"/>
      <c r="AM9" s="783"/>
      <c r="AN9" s="783"/>
      <c r="AO9" s="783"/>
      <c r="AP9" s="783" t="s">
        <v>560</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562</v>
      </c>
      <c r="BT9" s="787"/>
      <c r="BU9" s="787"/>
      <c r="BV9" s="787"/>
      <c r="BW9" s="787"/>
      <c r="BX9" s="787"/>
      <c r="BY9" s="787"/>
      <c r="BZ9" s="787"/>
      <c r="CA9" s="787"/>
      <c r="CB9" s="787"/>
      <c r="CC9" s="787"/>
      <c r="CD9" s="787"/>
      <c r="CE9" s="787"/>
      <c r="CF9" s="787"/>
      <c r="CG9" s="788"/>
      <c r="CH9" s="789">
        <v>-1</v>
      </c>
      <c r="CI9" s="790"/>
      <c r="CJ9" s="790"/>
      <c r="CK9" s="790"/>
      <c r="CL9" s="791"/>
      <c r="CM9" s="789">
        <v>487</v>
      </c>
      <c r="CN9" s="790"/>
      <c r="CO9" s="790"/>
      <c r="CP9" s="790"/>
      <c r="CQ9" s="791"/>
      <c r="CR9" s="789">
        <v>500</v>
      </c>
      <c r="CS9" s="790"/>
      <c r="CT9" s="790"/>
      <c r="CU9" s="790"/>
      <c r="CV9" s="791"/>
      <c r="CW9" s="789">
        <v>2</v>
      </c>
      <c r="CX9" s="790"/>
      <c r="CY9" s="790"/>
      <c r="CZ9" s="790"/>
      <c r="DA9" s="791"/>
      <c r="DB9" s="789" t="s">
        <v>560</v>
      </c>
      <c r="DC9" s="790"/>
      <c r="DD9" s="790"/>
      <c r="DE9" s="790"/>
      <c r="DF9" s="791"/>
      <c r="DG9" s="789" t="s">
        <v>560</v>
      </c>
      <c r="DH9" s="790"/>
      <c r="DI9" s="790"/>
      <c r="DJ9" s="790"/>
      <c r="DK9" s="791"/>
      <c r="DL9" s="789" t="s">
        <v>560</v>
      </c>
      <c r="DM9" s="790"/>
      <c r="DN9" s="790"/>
      <c r="DO9" s="790"/>
      <c r="DP9" s="791"/>
      <c r="DQ9" s="789" t="s">
        <v>560</v>
      </c>
      <c r="DR9" s="790"/>
      <c r="DS9" s="790"/>
      <c r="DT9" s="790"/>
      <c r="DU9" s="791"/>
      <c r="DV9" s="786"/>
      <c r="DW9" s="787"/>
      <c r="DX9" s="787"/>
      <c r="DY9" s="787"/>
      <c r="DZ9" s="792"/>
      <c r="EA9" s="229"/>
    </row>
    <row r="10" spans="1:131" s="230" customFormat="1" ht="26.25" customHeight="1" x14ac:dyDescent="0.2">
      <c r="A10" s="233">
        <v>4</v>
      </c>
      <c r="B10" s="793" t="s">
        <v>376</v>
      </c>
      <c r="C10" s="794"/>
      <c r="D10" s="794"/>
      <c r="E10" s="794"/>
      <c r="F10" s="794"/>
      <c r="G10" s="794"/>
      <c r="H10" s="794"/>
      <c r="I10" s="794"/>
      <c r="J10" s="794"/>
      <c r="K10" s="794"/>
      <c r="L10" s="794"/>
      <c r="M10" s="794"/>
      <c r="N10" s="794"/>
      <c r="O10" s="794"/>
      <c r="P10" s="795"/>
      <c r="Q10" s="796">
        <v>17326</v>
      </c>
      <c r="R10" s="797"/>
      <c r="S10" s="797"/>
      <c r="T10" s="797"/>
      <c r="U10" s="797"/>
      <c r="V10" s="797">
        <v>17326</v>
      </c>
      <c r="W10" s="797"/>
      <c r="X10" s="797"/>
      <c r="Y10" s="797"/>
      <c r="Z10" s="797"/>
      <c r="AA10" s="797" t="s">
        <v>560</v>
      </c>
      <c r="AB10" s="797"/>
      <c r="AC10" s="797"/>
      <c r="AD10" s="797"/>
      <c r="AE10" s="798"/>
      <c r="AF10" s="799" t="s">
        <v>122</v>
      </c>
      <c r="AG10" s="800"/>
      <c r="AH10" s="800"/>
      <c r="AI10" s="800"/>
      <c r="AJ10" s="801"/>
      <c r="AK10" s="782">
        <v>16435</v>
      </c>
      <c r="AL10" s="783"/>
      <c r="AM10" s="783"/>
      <c r="AN10" s="783"/>
      <c r="AO10" s="783"/>
      <c r="AP10" s="783" t="s">
        <v>560</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563</v>
      </c>
      <c r="BT10" s="787"/>
      <c r="BU10" s="787"/>
      <c r="BV10" s="787"/>
      <c r="BW10" s="787"/>
      <c r="BX10" s="787"/>
      <c r="BY10" s="787"/>
      <c r="BZ10" s="787"/>
      <c r="CA10" s="787"/>
      <c r="CB10" s="787"/>
      <c r="CC10" s="787"/>
      <c r="CD10" s="787"/>
      <c r="CE10" s="787"/>
      <c r="CF10" s="787"/>
      <c r="CG10" s="788"/>
      <c r="CH10" s="789">
        <v>-7</v>
      </c>
      <c r="CI10" s="790"/>
      <c r="CJ10" s="790"/>
      <c r="CK10" s="790"/>
      <c r="CL10" s="791"/>
      <c r="CM10" s="789">
        <v>511</v>
      </c>
      <c r="CN10" s="790"/>
      <c r="CO10" s="790"/>
      <c r="CP10" s="790"/>
      <c r="CQ10" s="791"/>
      <c r="CR10" s="789">
        <v>250</v>
      </c>
      <c r="CS10" s="790"/>
      <c r="CT10" s="790"/>
      <c r="CU10" s="790"/>
      <c r="CV10" s="791"/>
      <c r="CW10" s="789">
        <v>249</v>
      </c>
      <c r="CX10" s="790"/>
      <c r="CY10" s="790"/>
      <c r="CZ10" s="790"/>
      <c r="DA10" s="791"/>
      <c r="DB10" s="789" t="s">
        <v>560</v>
      </c>
      <c r="DC10" s="790"/>
      <c r="DD10" s="790"/>
      <c r="DE10" s="790"/>
      <c r="DF10" s="791"/>
      <c r="DG10" s="789" t="s">
        <v>560</v>
      </c>
      <c r="DH10" s="790"/>
      <c r="DI10" s="790"/>
      <c r="DJ10" s="790"/>
      <c r="DK10" s="791"/>
      <c r="DL10" s="789" t="s">
        <v>560</v>
      </c>
      <c r="DM10" s="790"/>
      <c r="DN10" s="790"/>
      <c r="DO10" s="790"/>
      <c r="DP10" s="791"/>
      <c r="DQ10" s="789" t="s">
        <v>560</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564</v>
      </c>
      <c r="BT11" s="787"/>
      <c r="BU11" s="787"/>
      <c r="BV11" s="787"/>
      <c r="BW11" s="787"/>
      <c r="BX11" s="787"/>
      <c r="BY11" s="787"/>
      <c r="BZ11" s="787"/>
      <c r="CA11" s="787"/>
      <c r="CB11" s="787"/>
      <c r="CC11" s="787"/>
      <c r="CD11" s="787"/>
      <c r="CE11" s="787"/>
      <c r="CF11" s="787"/>
      <c r="CG11" s="788"/>
      <c r="CH11" s="789">
        <v>-10</v>
      </c>
      <c r="CI11" s="790"/>
      <c r="CJ11" s="790"/>
      <c r="CK11" s="790"/>
      <c r="CL11" s="791"/>
      <c r="CM11" s="789">
        <v>1406</v>
      </c>
      <c r="CN11" s="790"/>
      <c r="CO11" s="790"/>
      <c r="CP11" s="790"/>
      <c r="CQ11" s="791"/>
      <c r="CR11" s="789">
        <v>1685</v>
      </c>
      <c r="CS11" s="790"/>
      <c r="CT11" s="790"/>
      <c r="CU11" s="790"/>
      <c r="CV11" s="791"/>
      <c r="CW11" s="789">
        <v>110</v>
      </c>
      <c r="CX11" s="790"/>
      <c r="CY11" s="790"/>
      <c r="CZ11" s="790"/>
      <c r="DA11" s="791"/>
      <c r="DB11" s="789" t="s">
        <v>560</v>
      </c>
      <c r="DC11" s="790"/>
      <c r="DD11" s="790"/>
      <c r="DE11" s="790"/>
      <c r="DF11" s="791"/>
      <c r="DG11" s="789" t="s">
        <v>560</v>
      </c>
      <c r="DH11" s="790"/>
      <c r="DI11" s="790"/>
      <c r="DJ11" s="790"/>
      <c r="DK11" s="791"/>
      <c r="DL11" s="789" t="s">
        <v>560</v>
      </c>
      <c r="DM11" s="790"/>
      <c r="DN11" s="790"/>
      <c r="DO11" s="790"/>
      <c r="DP11" s="791"/>
      <c r="DQ11" s="789" t="s">
        <v>560</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565</v>
      </c>
      <c r="BT12" s="787"/>
      <c r="BU12" s="787"/>
      <c r="BV12" s="787"/>
      <c r="BW12" s="787"/>
      <c r="BX12" s="787"/>
      <c r="BY12" s="787"/>
      <c r="BZ12" s="787"/>
      <c r="CA12" s="787"/>
      <c r="CB12" s="787"/>
      <c r="CC12" s="787"/>
      <c r="CD12" s="787"/>
      <c r="CE12" s="787"/>
      <c r="CF12" s="787"/>
      <c r="CG12" s="788"/>
      <c r="CH12" s="789">
        <v>0</v>
      </c>
      <c r="CI12" s="790"/>
      <c r="CJ12" s="790"/>
      <c r="CK12" s="790"/>
      <c r="CL12" s="791"/>
      <c r="CM12" s="789">
        <v>6</v>
      </c>
      <c r="CN12" s="790"/>
      <c r="CO12" s="790"/>
      <c r="CP12" s="790"/>
      <c r="CQ12" s="791"/>
      <c r="CR12" s="789">
        <v>3</v>
      </c>
      <c r="CS12" s="790"/>
      <c r="CT12" s="790"/>
      <c r="CU12" s="790"/>
      <c r="CV12" s="791"/>
      <c r="CW12" s="789">
        <v>23</v>
      </c>
      <c r="CX12" s="790"/>
      <c r="CY12" s="790"/>
      <c r="CZ12" s="790"/>
      <c r="DA12" s="791"/>
      <c r="DB12" s="789" t="s">
        <v>560</v>
      </c>
      <c r="DC12" s="790"/>
      <c r="DD12" s="790"/>
      <c r="DE12" s="790"/>
      <c r="DF12" s="791"/>
      <c r="DG12" s="789" t="s">
        <v>560</v>
      </c>
      <c r="DH12" s="790"/>
      <c r="DI12" s="790"/>
      <c r="DJ12" s="790"/>
      <c r="DK12" s="791"/>
      <c r="DL12" s="789" t="s">
        <v>560</v>
      </c>
      <c r="DM12" s="790"/>
      <c r="DN12" s="790"/>
      <c r="DO12" s="790"/>
      <c r="DP12" s="791"/>
      <c r="DQ12" s="789" t="s">
        <v>560</v>
      </c>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378</v>
      </c>
      <c r="B23" s="802" t="s">
        <v>379</v>
      </c>
      <c r="C23" s="803"/>
      <c r="D23" s="803"/>
      <c r="E23" s="803"/>
      <c r="F23" s="803"/>
      <c r="G23" s="803"/>
      <c r="H23" s="803"/>
      <c r="I23" s="803"/>
      <c r="J23" s="803"/>
      <c r="K23" s="803"/>
      <c r="L23" s="803"/>
      <c r="M23" s="803"/>
      <c r="N23" s="803"/>
      <c r="O23" s="803"/>
      <c r="P23" s="804"/>
      <c r="Q23" s="805">
        <v>225420</v>
      </c>
      <c r="R23" s="806"/>
      <c r="S23" s="806"/>
      <c r="T23" s="806"/>
      <c r="U23" s="806"/>
      <c r="V23" s="806">
        <v>220085</v>
      </c>
      <c r="W23" s="806"/>
      <c r="X23" s="806"/>
      <c r="Y23" s="806"/>
      <c r="Z23" s="806"/>
      <c r="AA23" s="806">
        <v>5335</v>
      </c>
      <c r="AB23" s="806"/>
      <c r="AC23" s="806"/>
      <c r="AD23" s="806"/>
      <c r="AE23" s="807"/>
      <c r="AF23" s="808">
        <v>2591</v>
      </c>
      <c r="AG23" s="806"/>
      <c r="AH23" s="806"/>
      <c r="AI23" s="806"/>
      <c r="AJ23" s="809"/>
      <c r="AK23" s="810"/>
      <c r="AL23" s="811"/>
      <c r="AM23" s="811"/>
      <c r="AN23" s="811"/>
      <c r="AO23" s="811"/>
      <c r="AP23" s="806">
        <v>161626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356</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363</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390</v>
      </c>
      <c r="C28" s="763"/>
      <c r="D28" s="763"/>
      <c r="E28" s="763"/>
      <c r="F28" s="763"/>
      <c r="G28" s="763"/>
      <c r="H28" s="763"/>
      <c r="I28" s="763"/>
      <c r="J28" s="763"/>
      <c r="K28" s="763"/>
      <c r="L28" s="763"/>
      <c r="M28" s="763"/>
      <c r="N28" s="763"/>
      <c r="O28" s="763"/>
      <c r="P28" s="764"/>
      <c r="Q28" s="835">
        <v>53966</v>
      </c>
      <c r="R28" s="836"/>
      <c r="S28" s="836"/>
      <c r="T28" s="836"/>
      <c r="U28" s="836"/>
      <c r="V28" s="836">
        <v>51121</v>
      </c>
      <c r="W28" s="836"/>
      <c r="X28" s="836"/>
      <c r="Y28" s="836"/>
      <c r="Z28" s="836"/>
      <c r="AA28" s="836">
        <v>2845</v>
      </c>
      <c r="AB28" s="836"/>
      <c r="AC28" s="836"/>
      <c r="AD28" s="836"/>
      <c r="AE28" s="837"/>
      <c r="AF28" s="838">
        <v>2845</v>
      </c>
      <c r="AG28" s="836"/>
      <c r="AH28" s="836"/>
      <c r="AI28" s="836"/>
      <c r="AJ28" s="839"/>
      <c r="AK28" s="840">
        <v>5090</v>
      </c>
      <c r="AL28" s="841"/>
      <c r="AM28" s="841"/>
      <c r="AN28" s="841"/>
      <c r="AO28" s="841"/>
      <c r="AP28" s="841" t="s">
        <v>560</v>
      </c>
      <c r="AQ28" s="841"/>
      <c r="AR28" s="841"/>
      <c r="AS28" s="841"/>
      <c r="AT28" s="841"/>
      <c r="AU28" s="841" t="s">
        <v>560</v>
      </c>
      <c r="AV28" s="841"/>
      <c r="AW28" s="841"/>
      <c r="AX28" s="841"/>
      <c r="AY28" s="841"/>
      <c r="AZ28" s="842" t="s">
        <v>560</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391</v>
      </c>
      <c r="C29" s="794"/>
      <c r="D29" s="794"/>
      <c r="E29" s="794"/>
      <c r="F29" s="794"/>
      <c r="G29" s="794"/>
      <c r="H29" s="794"/>
      <c r="I29" s="794"/>
      <c r="J29" s="794"/>
      <c r="K29" s="794"/>
      <c r="L29" s="794"/>
      <c r="M29" s="794"/>
      <c r="N29" s="794"/>
      <c r="O29" s="794"/>
      <c r="P29" s="795"/>
      <c r="Q29" s="796">
        <v>52465</v>
      </c>
      <c r="R29" s="797"/>
      <c r="S29" s="797"/>
      <c r="T29" s="797"/>
      <c r="U29" s="797"/>
      <c r="V29" s="797">
        <v>51900</v>
      </c>
      <c r="W29" s="797"/>
      <c r="X29" s="797"/>
      <c r="Y29" s="797"/>
      <c r="Z29" s="797"/>
      <c r="AA29" s="797">
        <v>565</v>
      </c>
      <c r="AB29" s="797"/>
      <c r="AC29" s="797"/>
      <c r="AD29" s="797"/>
      <c r="AE29" s="798"/>
      <c r="AF29" s="799">
        <v>565</v>
      </c>
      <c r="AG29" s="800"/>
      <c r="AH29" s="800"/>
      <c r="AI29" s="800"/>
      <c r="AJ29" s="801"/>
      <c r="AK29" s="847">
        <v>8141</v>
      </c>
      <c r="AL29" s="843"/>
      <c r="AM29" s="843"/>
      <c r="AN29" s="843"/>
      <c r="AO29" s="843"/>
      <c r="AP29" s="843" t="s">
        <v>560</v>
      </c>
      <c r="AQ29" s="843"/>
      <c r="AR29" s="843"/>
      <c r="AS29" s="843"/>
      <c r="AT29" s="843"/>
      <c r="AU29" s="843" t="s">
        <v>560</v>
      </c>
      <c r="AV29" s="843"/>
      <c r="AW29" s="843"/>
      <c r="AX29" s="843"/>
      <c r="AY29" s="843"/>
      <c r="AZ29" s="844" t="s">
        <v>560</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392</v>
      </c>
      <c r="C30" s="794"/>
      <c r="D30" s="794"/>
      <c r="E30" s="794"/>
      <c r="F30" s="794"/>
      <c r="G30" s="794"/>
      <c r="H30" s="794"/>
      <c r="I30" s="794"/>
      <c r="J30" s="794"/>
      <c r="K30" s="794"/>
      <c r="L30" s="794"/>
      <c r="M30" s="794"/>
      <c r="N30" s="794"/>
      <c r="O30" s="794"/>
      <c r="P30" s="795"/>
      <c r="Q30" s="796">
        <v>7872</v>
      </c>
      <c r="R30" s="797"/>
      <c r="S30" s="797"/>
      <c r="T30" s="797"/>
      <c r="U30" s="797"/>
      <c r="V30" s="797">
        <v>7287</v>
      </c>
      <c r="W30" s="797"/>
      <c r="X30" s="797"/>
      <c r="Y30" s="797"/>
      <c r="Z30" s="797"/>
      <c r="AA30" s="797">
        <v>585</v>
      </c>
      <c r="AB30" s="797"/>
      <c r="AC30" s="797"/>
      <c r="AD30" s="797"/>
      <c r="AE30" s="798"/>
      <c r="AF30" s="799">
        <v>585</v>
      </c>
      <c r="AG30" s="800"/>
      <c r="AH30" s="800"/>
      <c r="AI30" s="800"/>
      <c r="AJ30" s="801"/>
      <c r="AK30" s="847">
        <v>1729</v>
      </c>
      <c r="AL30" s="843"/>
      <c r="AM30" s="843"/>
      <c r="AN30" s="843"/>
      <c r="AO30" s="843"/>
      <c r="AP30" s="843" t="s">
        <v>560</v>
      </c>
      <c r="AQ30" s="843"/>
      <c r="AR30" s="843"/>
      <c r="AS30" s="843"/>
      <c r="AT30" s="843"/>
      <c r="AU30" s="843" t="s">
        <v>560</v>
      </c>
      <c r="AV30" s="843"/>
      <c r="AW30" s="843"/>
      <c r="AX30" s="843"/>
      <c r="AY30" s="843"/>
      <c r="AZ30" s="844" t="s">
        <v>560</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393</v>
      </c>
      <c r="C31" s="794"/>
      <c r="D31" s="794"/>
      <c r="E31" s="794"/>
      <c r="F31" s="794"/>
      <c r="G31" s="794"/>
      <c r="H31" s="794"/>
      <c r="I31" s="794"/>
      <c r="J31" s="794"/>
      <c r="K31" s="794"/>
      <c r="L31" s="794"/>
      <c r="M31" s="794"/>
      <c r="N31" s="794"/>
      <c r="O31" s="794"/>
      <c r="P31" s="795"/>
      <c r="Q31" s="796">
        <v>124</v>
      </c>
      <c r="R31" s="797"/>
      <c r="S31" s="797"/>
      <c r="T31" s="797"/>
      <c r="U31" s="797"/>
      <c r="V31" s="797">
        <v>58</v>
      </c>
      <c r="W31" s="797"/>
      <c r="X31" s="797"/>
      <c r="Y31" s="797"/>
      <c r="Z31" s="797"/>
      <c r="AA31" s="797">
        <v>66</v>
      </c>
      <c r="AB31" s="797"/>
      <c r="AC31" s="797"/>
      <c r="AD31" s="797"/>
      <c r="AE31" s="798"/>
      <c r="AF31" s="799">
        <v>66</v>
      </c>
      <c r="AG31" s="800"/>
      <c r="AH31" s="800"/>
      <c r="AI31" s="800"/>
      <c r="AJ31" s="801"/>
      <c r="AK31" s="847" t="s">
        <v>560</v>
      </c>
      <c r="AL31" s="843"/>
      <c r="AM31" s="843"/>
      <c r="AN31" s="843"/>
      <c r="AO31" s="843"/>
      <c r="AP31" s="843">
        <v>128</v>
      </c>
      <c r="AQ31" s="843"/>
      <c r="AR31" s="843"/>
      <c r="AS31" s="843"/>
      <c r="AT31" s="843"/>
      <c r="AU31" s="843" t="s">
        <v>560</v>
      </c>
      <c r="AV31" s="843"/>
      <c r="AW31" s="843"/>
      <c r="AX31" s="843"/>
      <c r="AY31" s="843"/>
      <c r="AZ31" s="844" t="s">
        <v>560</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30699</v>
      </c>
      <c r="R32" s="797"/>
      <c r="S32" s="797"/>
      <c r="T32" s="797"/>
      <c r="U32" s="797"/>
      <c r="V32" s="797">
        <v>29939</v>
      </c>
      <c r="W32" s="797"/>
      <c r="X32" s="797"/>
      <c r="Y32" s="797"/>
      <c r="Z32" s="797"/>
      <c r="AA32" s="797">
        <v>760</v>
      </c>
      <c r="AB32" s="797"/>
      <c r="AC32" s="797"/>
      <c r="AD32" s="797"/>
      <c r="AE32" s="798"/>
      <c r="AF32" s="799">
        <v>748</v>
      </c>
      <c r="AG32" s="800"/>
      <c r="AH32" s="800"/>
      <c r="AI32" s="800"/>
      <c r="AJ32" s="801"/>
      <c r="AK32" s="847" t="s">
        <v>560</v>
      </c>
      <c r="AL32" s="843"/>
      <c r="AM32" s="843"/>
      <c r="AN32" s="843"/>
      <c r="AO32" s="843"/>
      <c r="AP32" s="843" t="s">
        <v>560</v>
      </c>
      <c r="AQ32" s="843"/>
      <c r="AR32" s="843"/>
      <c r="AS32" s="843"/>
      <c r="AT32" s="843"/>
      <c r="AU32" s="843" t="s">
        <v>560</v>
      </c>
      <c r="AV32" s="843"/>
      <c r="AW32" s="843"/>
      <c r="AX32" s="843"/>
      <c r="AY32" s="843"/>
      <c r="AZ32" s="844" t="s">
        <v>560</v>
      </c>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8983</v>
      </c>
      <c r="R33" s="797"/>
      <c r="S33" s="797"/>
      <c r="T33" s="797"/>
      <c r="U33" s="797"/>
      <c r="V33" s="797">
        <v>7025</v>
      </c>
      <c r="W33" s="797"/>
      <c r="X33" s="797"/>
      <c r="Y33" s="797"/>
      <c r="Z33" s="797"/>
      <c r="AA33" s="797">
        <v>1958</v>
      </c>
      <c r="AB33" s="797"/>
      <c r="AC33" s="797"/>
      <c r="AD33" s="797"/>
      <c r="AE33" s="798"/>
      <c r="AF33" s="799">
        <v>13382</v>
      </c>
      <c r="AG33" s="800"/>
      <c r="AH33" s="800"/>
      <c r="AI33" s="800"/>
      <c r="AJ33" s="801"/>
      <c r="AK33" s="847">
        <v>181</v>
      </c>
      <c r="AL33" s="843"/>
      <c r="AM33" s="843"/>
      <c r="AN33" s="843"/>
      <c r="AO33" s="843"/>
      <c r="AP33" s="843">
        <v>15398</v>
      </c>
      <c r="AQ33" s="843"/>
      <c r="AR33" s="843"/>
      <c r="AS33" s="843"/>
      <c r="AT33" s="843"/>
      <c r="AU33" s="843">
        <v>554</v>
      </c>
      <c r="AV33" s="843"/>
      <c r="AW33" s="843"/>
      <c r="AX33" s="843"/>
      <c r="AY33" s="843"/>
      <c r="AZ33" s="844" t="s">
        <v>560</v>
      </c>
      <c r="BA33" s="844"/>
      <c r="BB33" s="844"/>
      <c r="BC33" s="844"/>
      <c r="BD33" s="844"/>
      <c r="BE33" s="845" t="s">
        <v>396</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397</v>
      </c>
      <c r="C34" s="794"/>
      <c r="D34" s="794"/>
      <c r="E34" s="794"/>
      <c r="F34" s="794"/>
      <c r="G34" s="794"/>
      <c r="H34" s="794"/>
      <c r="I34" s="794"/>
      <c r="J34" s="794"/>
      <c r="K34" s="794"/>
      <c r="L34" s="794"/>
      <c r="M34" s="794"/>
      <c r="N34" s="794"/>
      <c r="O34" s="794"/>
      <c r="P34" s="795"/>
      <c r="Q34" s="796">
        <v>299</v>
      </c>
      <c r="R34" s="797"/>
      <c r="S34" s="797"/>
      <c r="T34" s="797"/>
      <c r="U34" s="797"/>
      <c r="V34" s="797">
        <v>278</v>
      </c>
      <c r="W34" s="797"/>
      <c r="X34" s="797"/>
      <c r="Y34" s="797"/>
      <c r="Z34" s="797"/>
      <c r="AA34" s="797">
        <v>22</v>
      </c>
      <c r="AB34" s="797"/>
      <c r="AC34" s="797"/>
      <c r="AD34" s="797"/>
      <c r="AE34" s="798"/>
      <c r="AF34" s="799">
        <v>649</v>
      </c>
      <c r="AG34" s="800"/>
      <c r="AH34" s="800"/>
      <c r="AI34" s="800"/>
      <c r="AJ34" s="801"/>
      <c r="AK34" s="847">
        <v>257</v>
      </c>
      <c r="AL34" s="843"/>
      <c r="AM34" s="843"/>
      <c r="AN34" s="843"/>
      <c r="AO34" s="843"/>
      <c r="AP34" s="843">
        <v>429</v>
      </c>
      <c r="AQ34" s="843"/>
      <c r="AR34" s="843"/>
      <c r="AS34" s="843"/>
      <c r="AT34" s="843"/>
      <c r="AU34" s="843">
        <v>429</v>
      </c>
      <c r="AV34" s="843"/>
      <c r="AW34" s="843"/>
      <c r="AX34" s="843"/>
      <c r="AY34" s="843"/>
      <c r="AZ34" s="844" t="s">
        <v>560</v>
      </c>
      <c r="BA34" s="844"/>
      <c r="BB34" s="844"/>
      <c r="BC34" s="844"/>
      <c r="BD34" s="844"/>
      <c r="BE34" s="845" t="s">
        <v>396</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t="s">
        <v>398</v>
      </c>
      <c r="C35" s="794"/>
      <c r="D35" s="794"/>
      <c r="E35" s="794"/>
      <c r="F35" s="794"/>
      <c r="G35" s="794"/>
      <c r="H35" s="794"/>
      <c r="I35" s="794"/>
      <c r="J35" s="794"/>
      <c r="K35" s="794"/>
      <c r="L35" s="794"/>
      <c r="M35" s="794"/>
      <c r="N35" s="794"/>
      <c r="O35" s="794"/>
      <c r="P35" s="795"/>
      <c r="Q35" s="796">
        <v>581</v>
      </c>
      <c r="R35" s="797"/>
      <c r="S35" s="797"/>
      <c r="T35" s="797"/>
      <c r="U35" s="797"/>
      <c r="V35" s="797">
        <v>376</v>
      </c>
      <c r="W35" s="797"/>
      <c r="X35" s="797"/>
      <c r="Y35" s="797"/>
      <c r="Z35" s="797"/>
      <c r="AA35" s="797">
        <v>205</v>
      </c>
      <c r="AB35" s="797"/>
      <c r="AC35" s="797"/>
      <c r="AD35" s="797"/>
      <c r="AE35" s="798"/>
      <c r="AF35" s="799">
        <v>2774</v>
      </c>
      <c r="AG35" s="800"/>
      <c r="AH35" s="800"/>
      <c r="AI35" s="800"/>
      <c r="AJ35" s="801"/>
      <c r="AK35" s="847">
        <v>0</v>
      </c>
      <c r="AL35" s="843"/>
      <c r="AM35" s="843"/>
      <c r="AN35" s="843"/>
      <c r="AO35" s="843"/>
      <c r="AP35" s="843">
        <v>1171</v>
      </c>
      <c r="AQ35" s="843"/>
      <c r="AR35" s="843"/>
      <c r="AS35" s="843"/>
      <c r="AT35" s="843"/>
      <c r="AU35" s="843" t="s">
        <v>560</v>
      </c>
      <c r="AV35" s="843"/>
      <c r="AW35" s="843"/>
      <c r="AX35" s="843"/>
      <c r="AY35" s="843"/>
      <c r="AZ35" s="844" t="s">
        <v>560</v>
      </c>
      <c r="BA35" s="844"/>
      <c r="BB35" s="844"/>
      <c r="BC35" s="844"/>
      <c r="BD35" s="844"/>
      <c r="BE35" s="845" t="s">
        <v>396</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t="s">
        <v>399</v>
      </c>
      <c r="C36" s="794"/>
      <c r="D36" s="794"/>
      <c r="E36" s="794"/>
      <c r="F36" s="794"/>
      <c r="G36" s="794"/>
      <c r="H36" s="794"/>
      <c r="I36" s="794"/>
      <c r="J36" s="794"/>
      <c r="K36" s="794"/>
      <c r="L36" s="794"/>
      <c r="M36" s="794"/>
      <c r="N36" s="794"/>
      <c r="O36" s="794"/>
      <c r="P36" s="795"/>
      <c r="Q36" s="796">
        <v>14273</v>
      </c>
      <c r="R36" s="797"/>
      <c r="S36" s="797"/>
      <c r="T36" s="797"/>
      <c r="U36" s="797"/>
      <c r="V36" s="797">
        <v>12828</v>
      </c>
      <c r="W36" s="797"/>
      <c r="X36" s="797"/>
      <c r="Y36" s="797"/>
      <c r="Z36" s="797"/>
      <c r="AA36" s="797">
        <v>1445</v>
      </c>
      <c r="AB36" s="797"/>
      <c r="AC36" s="797"/>
      <c r="AD36" s="797"/>
      <c r="AE36" s="798"/>
      <c r="AF36" s="799">
        <v>9480</v>
      </c>
      <c r="AG36" s="800"/>
      <c r="AH36" s="800"/>
      <c r="AI36" s="800"/>
      <c r="AJ36" s="801"/>
      <c r="AK36" s="847">
        <v>6490</v>
      </c>
      <c r="AL36" s="843"/>
      <c r="AM36" s="843"/>
      <c r="AN36" s="843"/>
      <c r="AO36" s="843"/>
      <c r="AP36" s="843">
        <v>106811</v>
      </c>
      <c r="AQ36" s="843"/>
      <c r="AR36" s="843"/>
      <c r="AS36" s="843"/>
      <c r="AT36" s="843"/>
      <c r="AU36" s="843">
        <v>67291</v>
      </c>
      <c r="AV36" s="843"/>
      <c r="AW36" s="843"/>
      <c r="AX36" s="843"/>
      <c r="AY36" s="843"/>
      <c r="AZ36" s="844" t="s">
        <v>560</v>
      </c>
      <c r="BA36" s="844"/>
      <c r="BB36" s="844"/>
      <c r="BC36" s="844"/>
      <c r="BD36" s="844"/>
      <c r="BE36" s="845" t="s">
        <v>396</v>
      </c>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t="s">
        <v>400</v>
      </c>
      <c r="C37" s="794"/>
      <c r="D37" s="794"/>
      <c r="E37" s="794"/>
      <c r="F37" s="794"/>
      <c r="G37" s="794"/>
      <c r="H37" s="794"/>
      <c r="I37" s="794"/>
      <c r="J37" s="794"/>
      <c r="K37" s="794"/>
      <c r="L37" s="794"/>
      <c r="M37" s="794"/>
      <c r="N37" s="794"/>
      <c r="O37" s="794"/>
      <c r="P37" s="795"/>
      <c r="Q37" s="796">
        <v>31</v>
      </c>
      <c r="R37" s="797"/>
      <c r="S37" s="797"/>
      <c r="T37" s="797"/>
      <c r="U37" s="797"/>
      <c r="V37" s="797">
        <v>31</v>
      </c>
      <c r="W37" s="797"/>
      <c r="X37" s="797"/>
      <c r="Y37" s="797"/>
      <c r="Z37" s="797"/>
      <c r="AA37" s="797" t="s">
        <v>560</v>
      </c>
      <c r="AB37" s="797"/>
      <c r="AC37" s="797"/>
      <c r="AD37" s="797"/>
      <c r="AE37" s="798"/>
      <c r="AF37" s="799" t="s">
        <v>122</v>
      </c>
      <c r="AG37" s="800"/>
      <c r="AH37" s="800"/>
      <c r="AI37" s="800"/>
      <c r="AJ37" s="801"/>
      <c r="AK37" s="847">
        <v>21</v>
      </c>
      <c r="AL37" s="843"/>
      <c r="AM37" s="843"/>
      <c r="AN37" s="843"/>
      <c r="AO37" s="843"/>
      <c r="AP37" s="843" t="s">
        <v>560</v>
      </c>
      <c r="AQ37" s="843"/>
      <c r="AR37" s="843"/>
      <c r="AS37" s="843"/>
      <c r="AT37" s="843"/>
      <c r="AU37" s="843" t="s">
        <v>560</v>
      </c>
      <c r="AV37" s="843"/>
      <c r="AW37" s="843"/>
      <c r="AX37" s="843"/>
      <c r="AY37" s="843"/>
      <c r="AZ37" s="844" t="s">
        <v>560</v>
      </c>
      <c r="BA37" s="844"/>
      <c r="BB37" s="844"/>
      <c r="BC37" s="844"/>
      <c r="BD37" s="844"/>
      <c r="BE37" s="845" t="s">
        <v>401</v>
      </c>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t="s">
        <v>402</v>
      </c>
      <c r="C38" s="794"/>
      <c r="D38" s="794"/>
      <c r="E38" s="794"/>
      <c r="F38" s="794"/>
      <c r="G38" s="794"/>
      <c r="H38" s="794"/>
      <c r="I38" s="794"/>
      <c r="J38" s="794"/>
      <c r="K38" s="794"/>
      <c r="L38" s="794"/>
      <c r="M38" s="794"/>
      <c r="N38" s="794"/>
      <c r="O38" s="794"/>
      <c r="P38" s="795"/>
      <c r="Q38" s="796">
        <v>747</v>
      </c>
      <c r="R38" s="797"/>
      <c r="S38" s="797"/>
      <c r="T38" s="797"/>
      <c r="U38" s="797"/>
      <c r="V38" s="797">
        <v>706</v>
      </c>
      <c r="W38" s="797"/>
      <c r="X38" s="797"/>
      <c r="Y38" s="797"/>
      <c r="Z38" s="797"/>
      <c r="AA38" s="797">
        <v>411</v>
      </c>
      <c r="AB38" s="797"/>
      <c r="AC38" s="797"/>
      <c r="AD38" s="797"/>
      <c r="AE38" s="798"/>
      <c r="AF38" s="799">
        <v>41</v>
      </c>
      <c r="AG38" s="800"/>
      <c r="AH38" s="800"/>
      <c r="AI38" s="800"/>
      <c r="AJ38" s="801"/>
      <c r="AK38" s="847">
        <v>281</v>
      </c>
      <c r="AL38" s="843"/>
      <c r="AM38" s="843"/>
      <c r="AN38" s="843"/>
      <c r="AO38" s="843"/>
      <c r="AP38" s="843">
        <v>339</v>
      </c>
      <c r="AQ38" s="843"/>
      <c r="AR38" s="843"/>
      <c r="AS38" s="843"/>
      <c r="AT38" s="843"/>
      <c r="AU38" s="843">
        <v>225</v>
      </c>
      <c r="AV38" s="843"/>
      <c r="AW38" s="843"/>
      <c r="AX38" s="843"/>
      <c r="AY38" s="843"/>
      <c r="AZ38" s="844" t="s">
        <v>560</v>
      </c>
      <c r="BA38" s="844"/>
      <c r="BB38" s="844"/>
      <c r="BC38" s="844"/>
      <c r="BD38" s="844"/>
      <c r="BE38" s="845" t="s">
        <v>401</v>
      </c>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t="s">
        <v>403</v>
      </c>
      <c r="C39" s="794"/>
      <c r="D39" s="794"/>
      <c r="E39" s="794"/>
      <c r="F39" s="794"/>
      <c r="G39" s="794"/>
      <c r="H39" s="794"/>
      <c r="I39" s="794"/>
      <c r="J39" s="794"/>
      <c r="K39" s="794"/>
      <c r="L39" s="794"/>
      <c r="M39" s="794"/>
      <c r="N39" s="794"/>
      <c r="O39" s="794"/>
      <c r="P39" s="795"/>
      <c r="Q39" s="796">
        <v>1747</v>
      </c>
      <c r="R39" s="797"/>
      <c r="S39" s="797"/>
      <c r="T39" s="797"/>
      <c r="U39" s="797"/>
      <c r="V39" s="797">
        <v>520</v>
      </c>
      <c r="W39" s="797"/>
      <c r="X39" s="797"/>
      <c r="Y39" s="797"/>
      <c r="Z39" s="797"/>
      <c r="AA39" s="797">
        <v>1227</v>
      </c>
      <c r="AB39" s="797"/>
      <c r="AC39" s="797"/>
      <c r="AD39" s="797"/>
      <c r="AE39" s="798"/>
      <c r="AF39" s="799">
        <v>1204</v>
      </c>
      <c r="AG39" s="800"/>
      <c r="AH39" s="800"/>
      <c r="AI39" s="800"/>
      <c r="AJ39" s="801"/>
      <c r="AK39" s="847">
        <v>20</v>
      </c>
      <c r="AL39" s="843"/>
      <c r="AM39" s="843"/>
      <c r="AN39" s="843"/>
      <c r="AO39" s="843"/>
      <c r="AP39" s="843" t="s">
        <v>560</v>
      </c>
      <c r="AQ39" s="843"/>
      <c r="AR39" s="843"/>
      <c r="AS39" s="843"/>
      <c r="AT39" s="843"/>
      <c r="AU39" s="843" t="s">
        <v>560</v>
      </c>
      <c r="AV39" s="843"/>
      <c r="AW39" s="843"/>
      <c r="AX39" s="843"/>
      <c r="AY39" s="843"/>
      <c r="AZ39" s="844" t="s">
        <v>560</v>
      </c>
      <c r="BA39" s="844"/>
      <c r="BB39" s="844"/>
      <c r="BC39" s="844"/>
      <c r="BD39" s="844"/>
      <c r="BE39" s="845" t="s">
        <v>401</v>
      </c>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t="s">
        <v>404</v>
      </c>
      <c r="C40" s="794"/>
      <c r="D40" s="794"/>
      <c r="E40" s="794"/>
      <c r="F40" s="794"/>
      <c r="G40" s="794"/>
      <c r="H40" s="794"/>
      <c r="I40" s="794"/>
      <c r="J40" s="794"/>
      <c r="K40" s="794"/>
      <c r="L40" s="794"/>
      <c r="M40" s="794"/>
      <c r="N40" s="794"/>
      <c r="O40" s="794"/>
      <c r="P40" s="795"/>
      <c r="Q40" s="796">
        <v>1312</v>
      </c>
      <c r="R40" s="797"/>
      <c r="S40" s="797"/>
      <c r="T40" s="797"/>
      <c r="U40" s="797"/>
      <c r="V40" s="797">
        <v>1287</v>
      </c>
      <c r="W40" s="797"/>
      <c r="X40" s="797"/>
      <c r="Y40" s="797"/>
      <c r="Z40" s="797"/>
      <c r="AA40" s="797">
        <v>25</v>
      </c>
      <c r="AB40" s="797"/>
      <c r="AC40" s="797"/>
      <c r="AD40" s="797"/>
      <c r="AE40" s="798"/>
      <c r="AF40" s="799" t="s">
        <v>122</v>
      </c>
      <c r="AG40" s="800"/>
      <c r="AH40" s="800"/>
      <c r="AI40" s="800"/>
      <c r="AJ40" s="801"/>
      <c r="AK40" s="847">
        <v>396</v>
      </c>
      <c r="AL40" s="843"/>
      <c r="AM40" s="843"/>
      <c r="AN40" s="843"/>
      <c r="AO40" s="843"/>
      <c r="AP40" s="843">
        <v>1044</v>
      </c>
      <c r="AQ40" s="843"/>
      <c r="AR40" s="843"/>
      <c r="AS40" s="843"/>
      <c r="AT40" s="843"/>
      <c r="AU40" s="843">
        <v>674</v>
      </c>
      <c r="AV40" s="843"/>
      <c r="AW40" s="843"/>
      <c r="AX40" s="843"/>
      <c r="AY40" s="843"/>
      <c r="AZ40" s="844" t="s">
        <v>560</v>
      </c>
      <c r="BA40" s="844"/>
      <c r="BB40" s="844"/>
      <c r="BC40" s="844"/>
      <c r="BD40" s="844"/>
      <c r="BE40" s="845" t="s">
        <v>401</v>
      </c>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378</v>
      </c>
      <c r="B63" s="802" t="s">
        <v>406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32340</v>
      </c>
      <c r="AG63" s="857"/>
      <c r="AH63" s="857"/>
      <c r="AI63" s="857"/>
      <c r="AJ63" s="858"/>
      <c r="AK63" s="859"/>
      <c r="AL63" s="854"/>
      <c r="AM63" s="854"/>
      <c r="AN63" s="854"/>
      <c r="AO63" s="854"/>
      <c r="AP63" s="857">
        <v>125320</v>
      </c>
      <c r="AQ63" s="857"/>
      <c r="AR63" s="857"/>
      <c r="AS63" s="857"/>
      <c r="AT63" s="857"/>
      <c r="AU63" s="857">
        <v>69173</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408</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409</v>
      </c>
      <c r="AV66" s="747"/>
      <c r="AW66" s="747"/>
      <c r="AX66" s="747"/>
      <c r="AY66" s="748"/>
      <c r="AZ66" s="746" t="s">
        <v>363</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571</v>
      </c>
      <c r="C68" s="883"/>
      <c r="D68" s="883"/>
      <c r="E68" s="883"/>
      <c r="F68" s="883"/>
      <c r="G68" s="883"/>
      <c r="H68" s="883"/>
      <c r="I68" s="883"/>
      <c r="J68" s="883"/>
      <c r="K68" s="883"/>
      <c r="L68" s="883"/>
      <c r="M68" s="883"/>
      <c r="N68" s="883"/>
      <c r="O68" s="883"/>
      <c r="P68" s="884"/>
      <c r="Q68" s="885">
        <v>477</v>
      </c>
      <c r="R68" s="879"/>
      <c r="S68" s="879"/>
      <c r="T68" s="879"/>
      <c r="U68" s="879"/>
      <c r="V68" s="879">
        <v>411</v>
      </c>
      <c r="W68" s="879"/>
      <c r="X68" s="879"/>
      <c r="Y68" s="879"/>
      <c r="Z68" s="879"/>
      <c r="AA68" s="879">
        <v>65</v>
      </c>
      <c r="AB68" s="879"/>
      <c r="AC68" s="879"/>
      <c r="AD68" s="879"/>
      <c r="AE68" s="879"/>
      <c r="AF68" s="879">
        <v>65</v>
      </c>
      <c r="AG68" s="879"/>
      <c r="AH68" s="879"/>
      <c r="AI68" s="879"/>
      <c r="AJ68" s="879"/>
      <c r="AK68" s="879">
        <v>24</v>
      </c>
      <c r="AL68" s="879"/>
      <c r="AM68" s="879"/>
      <c r="AN68" s="879"/>
      <c r="AO68" s="879"/>
      <c r="AP68" s="879" t="s">
        <v>560</v>
      </c>
      <c r="AQ68" s="879"/>
      <c r="AR68" s="879"/>
      <c r="AS68" s="879"/>
      <c r="AT68" s="879"/>
      <c r="AU68" s="879" t="s">
        <v>560</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580</v>
      </c>
      <c r="C69" s="887"/>
      <c r="D69" s="887"/>
      <c r="E69" s="887"/>
      <c r="F69" s="887"/>
      <c r="G69" s="887"/>
      <c r="H69" s="887"/>
      <c r="I69" s="887"/>
      <c r="J69" s="887"/>
      <c r="K69" s="887"/>
      <c r="L69" s="887"/>
      <c r="M69" s="887"/>
      <c r="N69" s="887"/>
      <c r="O69" s="887"/>
      <c r="P69" s="888"/>
      <c r="Q69" s="889">
        <v>39</v>
      </c>
      <c r="R69" s="843"/>
      <c r="S69" s="843"/>
      <c r="T69" s="843"/>
      <c r="U69" s="843"/>
      <c r="V69" s="843">
        <v>24</v>
      </c>
      <c r="W69" s="843"/>
      <c r="X69" s="843"/>
      <c r="Y69" s="843"/>
      <c r="Z69" s="843"/>
      <c r="AA69" s="843">
        <v>15</v>
      </c>
      <c r="AB69" s="843"/>
      <c r="AC69" s="843"/>
      <c r="AD69" s="843"/>
      <c r="AE69" s="843"/>
      <c r="AF69" s="843">
        <v>15</v>
      </c>
      <c r="AG69" s="843"/>
      <c r="AH69" s="843"/>
      <c r="AI69" s="843"/>
      <c r="AJ69" s="843"/>
      <c r="AK69" s="843" t="s">
        <v>560</v>
      </c>
      <c r="AL69" s="843"/>
      <c r="AM69" s="843"/>
      <c r="AN69" s="843"/>
      <c r="AO69" s="843"/>
      <c r="AP69" s="843" t="s">
        <v>560</v>
      </c>
      <c r="AQ69" s="843"/>
      <c r="AR69" s="843"/>
      <c r="AS69" s="843"/>
      <c r="AT69" s="843"/>
      <c r="AU69" s="843" t="s">
        <v>560</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572</v>
      </c>
      <c r="C70" s="887"/>
      <c r="D70" s="887"/>
      <c r="E70" s="887"/>
      <c r="F70" s="887"/>
      <c r="G70" s="887"/>
      <c r="H70" s="887"/>
      <c r="I70" s="887"/>
      <c r="J70" s="887"/>
      <c r="K70" s="887"/>
      <c r="L70" s="887"/>
      <c r="M70" s="887"/>
      <c r="N70" s="887"/>
      <c r="O70" s="887"/>
      <c r="P70" s="888"/>
      <c r="Q70" s="889">
        <v>430</v>
      </c>
      <c r="R70" s="843"/>
      <c r="S70" s="843"/>
      <c r="T70" s="843"/>
      <c r="U70" s="843"/>
      <c r="V70" s="843">
        <v>342</v>
      </c>
      <c r="W70" s="843"/>
      <c r="X70" s="843"/>
      <c r="Y70" s="843"/>
      <c r="Z70" s="843"/>
      <c r="AA70" s="843">
        <v>89</v>
      </c>
      <c r="AB70" s="843"/>
      <c r="AC70" s="843"/>
      <c r="AD70" s="843"/>
      <c r="AE70" s="843"/>
      <c r="AF70" s="843">
        <v>89</v>
      </c>
      <c r="AG70" s="843"/>
      <c r="AH70" s="843"/>
      <c r="AI70" s="843"/>
      <c r="AJ70" s="843"/>
      <c r="AK70" s="843">
        <v>55</v>
      </c>
      <c r="AL70" s="843"/>
      <c r="AM70" s="843"/>
      <c r="AN70" s="843"/>
      <c r="AO70" s="843"/>
      <c r="AP70" s="843" t="s">
        <v>560</v>
      </c>
      <c r="AQ70" s="843"/>
      <c r="AR70" s="843"/>
      <c r="AS70" s="843"/>
      <c r="AT70" s="843"/>
      <c r="AU70" s="843" t="s">
        <v>560</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573</v>
      </c>
      <c r="C71" s="887"/>
      <c r="D71" s="887"/>
      <c r="E71" s="887"/>
      <c r="F71" s="887"/>
      <c r="G71" s="887"/>
      <c r="H71" s="887"/>
      <c r="I71" s="887"/>
      <c r="J71" s="887"/>
      <c r="K71" s="887"/>
      <c r="L71" s="887"/>
      <c r="M71" s="887"/>
      <c r="N71" s="887"/>
      <c r="O71" s="887"/>
      <c r="P71" s="888"/>
      <c r="Q71" s="889">
        <v>607</v>
      </c>
      <c r="R71" s="843"/>
      <c r="S71" s="843"/>
      <c r="T71" s="843"/>
      <c r="U71" s="843"/>
      <c r="V71" s="843">
        <v>607</v>
      </c>
      <c r="W71" s="843"/>
      <c r="X71" s="843"/>
      <c r="Y71" s="843"/>
      <c r="Z71" s="843"/>
      <c r="AA71" s="843" t="s">
        <v>560</v>
      </c>
      <c r="AB71" s="843"/>
      <c r="AC71" s="843"/>
      <c r="AD71" s="843"/>
      <c r="AE71" s="843"/>
      <c r="AF71" s="843" t="s">
        <v>560</v>
      </c>
      <c r="AG71" s="843"/>
      <c r="AH71" s="843"/>
      <c r="AI71" s="843"/>
      <c r="AJ71" s="843"/>
      <c r="AK71" s="843" t="s">
        <v>560</v>
      </c>
      <c r="AL71" s="843"/>
      <c r="AM71" s="843"/>
      <c r="AN71" s="843"/>
      <c r="AO71" s="843"/>
      <c r="AP71" s="843" t="s">
        <v>560</v>
      </c>
      <c r="AQ71" s="843"/>
      <c r="AR71" s="843"/>
      <c r="AS71" s="843"/>
      <c r="AT71" s="843"/>
      <c r="AU71" s="843" t="s">
        <v>560</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574</v>
      </c>
      <c r="C72" s="887"/>
      <c r="D72" s="887"/>
      <c r="E72" s="887"/>
      <c r="F72" s="887"/>
      <c r="G72" s="887"/>
      <c r="H72" s="887"/>
      <c r="I72" s="887"/>
      <c r="J72" s="887"/>
      <c r="K72" s="887"/>
      <c r="L72" s="887"/>
      <c r="M72" s="887"/>
      <c r="N72" s="887"/>
      <c r="O72" s="887"/>
      <c r="P72" s="888"/>
      <c r="Q72" s="889">
        <v>766</v>
      </c>
      <c r="R72" s="843"/>
      <c r="S72" s="843"/>
      <c r="T72" s="843"/>
      <c r="U72" s="843"/>
      <c r="V72" s="843">
        <v>686</v>
      </c>
      <c r="W72" s="843"/>
      <c r="X72" s="843"/>
      <c r="Y72" s="843"/>
      <c r="Z72" s="843"/>
      <c r="AA72" s="843">
        <v>80</v>
      </c>
      <c r="AB72" s="843"/>
      <c r="AC72" s="843"/>
      <c r="AD72" s="843"/>
      <c r="AE72" s="843"/>
      <c r="AF72" s="843">
        <v>80</v>
      </c>
      <c r="AG72" s="843"/>
      <c r="AH72" s="843"/>
      <c r="AI72" s="843"/>
      <c r="AJ72" s="843"/>
      <c r="AK72" s="843" t="s">
        <v>560</v>
      </c>
      <c r="AL72" s="843"/>
      <c r="AM72" s="843"/>
      <c r="AN72" s="843"/>
      <c r="AO72" s="843"/>
      <c r="AP72" s="843">
        <v>1947</v>
      </c>
      <c r="AQ72" s="843"/>
      <c r="AR72" s="843"/>
      <c r="AS72" s="843"/>
      <c r="AT72" s="843"/>
      <c r="AU72" s="843">
        <v>1572</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575</v>
      </c>
      <c r="C73" s="887"/>
      <c r="D73" s="887"/>
      <c r="E73" s="887"/>
      <c r="F73" s="887"/>
      <c r="G73" s="887"/>
      <c r="H73" s="887"/>
      <c r="I73" s="887"/>
      <c r="J73" s="887"/>
      <c r="K73" s="887"/>
      <c r="L73" s="887"/>
      <c r="M73" s="887"/>
      <c r="N73" s="887"/>
      <c r="O73" s="887"/>
      <c r="P73" s="888"/>
      <c r="Q73" s="889">
        <v>76</v>
      </c>
      <c r="R73" s="843"/>
      <c r="S73" s="843"/>
      <c r="T73" s="843"/>
      <c r="U73" s="843"/>
      <c r="V73" s="843">
        <v>7</v>
      </c>
      <c r="W73" s="843"/>
      <c r="X73" s="843"/>
      <c r="Y73" s="843"/>
      <c r="Z73" s="843"/>
      <c r="AA73" s="843">
        <v>69</v>
      </c>
      <c r="AB73" s="843"/>
      <c r="AC73" s="843"/>
      <c r="AD73" s="843"/>
      <c r="AE73" s="843"/>
      <c r="AF73" s="843">
        <v>69</v>
      </c>
      <c r="AG73" s="843"/>
      <c r="AH73" s="843"/>
      <c r="AI73" s="843"/>
      <c r="AJ73" s="843"/>
      <c r="AK73" s="843" t="s">
        <v>560</v>
      </c>
      <c r="AL73" s="843"/>
      <c r="AM73" s="843"/>
      <c r="AN73" s="843"/>
      <c r="AO73" s="843"/>
      <c r="AP73" s="843" t="s">
        <v>560</v>
      </c>
      <c r="AQ73" s="843"/>
      <c r="AR73" s="843"/>
      <c r="AS73" s="843"/>
      <c r="AT73" s="843"/>
      <c r="AU73" s="843" t="s">
        <v>560</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576</v>
      </c>
      <c r="C74" s="887"/>
      <c r="D74" s="887"/>
      <c r="E74" s="887"/>
      <c r="F74" s="887"/>
      <c r="G74" s="887"/>
      <c r="H74" s="887"/>
      <c r="I74" s="887"/>
      <c r="J74" s="887"/>
      <c r="K74" s="887"/>
      <c r="L74" s="887"/>
      <c r="M74" s="887"/>
      <c r="N74" s="887"/>
      <c r="O74" s="887"/>
      <c r="P74" s="888"/>
      <c r="Q74" s="889">
        <v>152</v>
      </c>
      <c r="R74" s="843"/>
      <c r="S74" s="843"/>
      <c r="T74" s="843"/>
      <c r="U74" s="843"/>
      <c r="V74" s="843">
        <v>97</v>
      </c>
      <c r="W74" s="843"/>
      <c r="X74" s="843"/>
      <c r="Y74" s="843"/>
      <c r="Z74" s="843"/>
      <c r="AA74" s="843">
        <v>55</v>
      </c>
      <c r="AB74" s="843"/>
      <c r="AC74" s="843"/>
      <c r="AD74" s="843"/>
      <c r="AE74" s="843"/>
      <c r="AF74" s="843">
        <v>55</v>
      </c>
      <c r="AG74" s="843"/>
      <c r="AH74" s="843"/>
      <c r="AI74" s="843"/>
      <c r="AJ74" s="843"/>
      <c r="AK74" s="843" t="s">
        <v>560</v>
      </c>
      <c r="AL74" s="843"/>
      <c r="AM74" s="843"/>
      <c r="AN74" s="843"/>
      <c r="AO74" s="843"/>
      <c r="AP74" s="843" t="s">
        <v>560</v>
      </c>
      <c r="AQ74" s="843"/>
      <c r="AR74" s="843"/>
      <c r="AS74" s="843"/>
      <c r="AT74" s="843"/>
      <c r="AU74" s="843" t="s">
        <v>560</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577</v>
      </c>
      <c r="C75" s="887"/>
      <c r="D75" s="887"/>
      <c r="E75" s="887"/>
      <c r="F75" s="887"/>
      <c r="G75" s="887"/>
      <c r="H75" s="887"/>
      <c r="I75" s="887"/>
      <c r="J75" s="887"/>
      <c r="K75" s="887"/>
      <c r="L75" s="887"/>
      <c r="M75" s="887"/>
      <c r="N75" s="887"/>
      <c r="O75" s="887"/>
      <c r="P75" s="888"/>
      <c r="Q75" s="890">
        <v>88</v>
      </c>
      <c r="R75" s="891"/>
      <c r="S75" s="891"/>
      <c r="T75" s="891"/>
      <c r="U75" s="847"/>
      <c r="V75" s="892">
        <v>69</v>
      </c>
      <c r="W75" s="891"/>
      <c r="X75" s="891"/>
      <c r="Y75" s="891"/>
      <c r="Z75" s="847"/>
      <c r="AA75" s="892">
        <v>19</v>
      </c>
      <c r="AB75" s="891"/>
      <c r="AC75" s="891"/>
      <c r="AD75" s="891"/>
      <c r="AE75" s="847"/>
      <c r="AF75" s="892">
        <v>19</v>
      </c>
      <c r="AG75" s="891"/>
      <c r="AH75" s="891"/>
      <c r="AI75" s="891"/>
      <c r="AJ75" s="847"/>
      <c r="AK75" s="892" t="s">
        <v>560</v>
      </c>
      <c r="AL75" s="891"/>
      <c r="AM75" s="891"/>
      <c r="AN75" s="891"/>
      <c r="AO75" s="847"/>
      <c r="AP75" s="892" t="s">
        <v>560</v>
      </c>
      <c r="AQ75" s="891"/>
      <c r="AR75" s="891"/>
      <c r="AS75" s="891"/>
      <c r="AT75" s="847"/>
      <c r="AU75" s="892" t="s">
        <v>560</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578</v>
      </c>
      <c r="C76" s="887"/>
      <c r="D76" s="887"/>
      <c r="E76" s="887"/>
      <c r="F76" s="887"/>
      <c r="G76" s="887"/>
      <c r="H76" s="887"/>
      <c r="I76" s="887"/>
      <c r="J76" s="887"/>
      <c r="K76" s="887"/>
      <c r="L76" s="887"/>
      <c r="M76" s="887"/>
      <c r="N76" s="887"/>
      <c r="O76" s="887"/>
      <c r="P76" s="888"/>
      <c r="Q76" s="890">
        <v>230159</v>
      </c>
      <c r="R76" s="891"/>
      <c r="S76" s="891"/>
      <c r="T76" s="891"/>
      <c r="U76" s="847"/>
      <c r="V76" s="892">
        <v>223900</v>
      </c>
      <c r="W76" s="891"/>
      <c r="X76" s="891"/>
      <c r="Y76" s="891"/>
      <c r="Z76" s="847"/>
      <c r="AA76" s="892">
        <v>6259</v>
      </c>
      <c r="AB76" s="891"/>
      <c r="AC76" s="891"/>
      <c r="AD76" s="891"/>
      <c r="AE76" s="847"/>
      <c r="AF76" s="892">
        <v>6259</v>
      </c>
      <c r="AG76" s="891"/>
      <c r="AH76" s="891"/>
      <c r="AI76" s="891"/>
      <c r="AJ76" s="847"/>
      <c r="AK76" s="892" t="s">
        <v>560</v>
      </c>
      <c r="AL76" s="891"/>
      <c r="AM76" s="891"/>
      <c r="AN76" s="891"/>
      <c r="AO76" s="847"/>
      <c r="AP76" s="892" t="s">
        <v>560</v>
      </c>
      <c r="AQ76" s="891"/>
      <c r="AR76" s="891"/>
      <c r="AS76" s="891"/>
      <c r="AT76" s="847"/>
      <c r="AU76" s="892" t="s">
        <v>560</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378</v>
      </c>
      <c r="B88" s="802" t="s">
        <v>410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6651</v>
      </c>
      <c r="AG88" s="857"/>
      <c r="AH88" s="857"/>
      <c r="AI88" s="857"/>
      <c r="AJ88" s="857"/>
      <c r="AK88" s="854"/>
      <c r="AL88" s="854"/>
      <c r="AM88" s="854"/>
      <c r="AN88" s="854"/>
      <c r="AO88" s="854"/>
      <c r="AP88" s="857">
        <v>1947</v>
      </c>
      <c r="AQ88" s="857"/>
      <c r="AR88" s="857"/>
      <c r="AS88" s="857"/>
      <c r="AT88" s="857"/>
      <c r="AU88" s="857">
        <v>1572</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411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3438</v>
      </c>
      <c r="CS102" s="865"/>
      <c r="CT102" s="865"/>
      <c r="CU102" s="865"/>
      <c r="CV102" s="904"/>
      <c r="CW102" s="903">
        <v>441</v>
      </c>
      <c r="CX102" s="865"/>
      <c r="CY102" s="865"/>
      <c r="CZ102" s="865"/>
      <c r="DA102" s="904"/>
      <c r="DB102" s="903" t="s">
        <v>560</v>
      </c>
      <c r="DC102" s="865"/>
      <c r="DD102" s="865"/>
      <c r="DE102" s="865"/>
      <c r="DF102" s="904"/>
      <c r="DG102" s="903" t="s">
        <v>560</v>
      </c>
      <c r="DH102" s="865"/>
      <c r="DI102" s="865"/>
      <c r="DJ102" s="865"/>
      <c r="DK102" s="904"/>
      <c r="DL102" s="903" t="s">
        <v>560</v>
      </c>
      <c r="DM102" s="865"/>
      <c r="DN102" s="865"/>
      <c r="DO102" s="865"/>
      <c r="DP102" s="904"/>
      <c r="DQ102" s="903" t="s">
        <v>560</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412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413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419</v>
      </c>
      <c r="AB109" s="906"/>
      <c r="AC109" s="906"/>
      <c r="AD109" s="906"/>
      <c r="AE109" s="907"/>
      <c r="AF109" s="905" t="s">
        <v>420</v>
      </c>
      <c r="AG109" s="906"/>
      <c r="AH109" s="906"/>
      <c r="AI109" s="906"/>
      <c r="AJ109" s="907"/>
      <c r="AK109" s="905" t="s">
        <v>293</v>
      </c>
      <c r="AL109" s="906"/>
      <c r="AM109" s="906"/>
      <c r="AN109" s="906"/>
      <c r="AO109" s="907"/>
      <c r="AP109" s="905" t="s">
        <v>421</v>
      </c>
      <c r="AQ109" s="906"/>
      <c r="AR109" s="906"/>
      <c r="AS109" s="906"/>
      <c r="AT109" s="908"/>
      <c r="AU109" s="925" t="s">
        <v>418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419</v>
      </c>
      <c r="BR109" s="906"/>
      <c r="BS109" s="906"/>
      <c r="BT109" s="906"/>
      <c r="BU109" s="907"/>
      <c r="BV109" s="905" t="s">
        <v>420</v>
      </c>
      <c r="BW109" s="906"/>
      <c r="BX109" s="906"/>
      <c r="BY109" s="906"/>
      <c r="BZ109" s="907"/>
      <c r="CA109" s="905" t="s">
        <v>293</v>
      </c>
      <c r="CB109" s="906"/>
      <c r="CC109" s="906"/>
      <c r="CD109" s="906"/>
      <c r="CE109" s="907"/>
      <c r="CF109" s="926" t="s">
        <v>421</v>
      </c>
      <c r="CG109" s="926"/>
      <c r="CH109" s="926"/>
      <c r="CI109" s="926"/>
      <c r="CJ109" s="926"/>
      <c r="CK109" s="905" t="s">
        <v>422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419</v>
      </c>
      <c r="DH109" s="906"/>
      <c r="DI109" s="906"/>
      <c r="DJ109" s="906"/>
      <c r="DK109" s="907"/>
      <c r="DL109" s="905" t="s">
        <v>420</v>
      </c>
      <c r="DM109" s="906"/>
      <c r="DN109" s="906"/>
      <c r="DO109" s="906"/>
      <c r="DP109" s="907"/>
      <c r="DQ109" s="905" t="s">
        <v>293</v>
      </c>
      <c r="DR109" s="906"/>
      <c r="DS109" s="906"/>
      <c r="DT109" s="906"/>
      <c r="DU109" s="907"/>
      <c r="DV109" s="905" t="s">
        <v>421</v>
      </c>
      <c r="DW109" s="906"/>
      <c r="DX109" s="906"/>
      <c r="DY109" s="906"/>
      <c r="DZ109" s="908"/>
    </row>
    <row r="110" spans="1:131" s="224" customFormat="1" ht="26.25" customHeight="1" x14ac:dyDescent="0.2">
      <c r="A110" s="909" t="s">
        <v>423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15792240</v>
      </c>
      <c r="AB110" s="913"/>
      <c r="AC110" s="913"/>
      <c r="AD110" s="913"/>
      <c r="AE110" s="914"/>
      <c r="AF110" s="915">
        <v>16369923</v>
      </c>
      <c r="AG110" s="913"/>
      <c r="AH110" s="913"/>
      <c r="AI110" s="913"/>
      <c r="AJ110" s="914"/>
      <c r="AK110" s="915">
        <v>16262493</v>
      </c>
      <c r="AL110" s="913"/>
      <c r="AM110" s="913"/>
      <c r="AN110" s="913"/>
      <c r="AO110" s="914"/>
      <c r="AP110" s="916">
        <v>16.399999999999999</v>
      </c>
      <c r="AQ110" s="917"/>
      <c r="AR110" s="917"/>
      <c r="AS110" s="917"/>
      <c r="AT110" s="918"/>
      <c r="AU110" s="919" t="s">
        <v>69</v>
      </c>
      <c r="AV110" s="920"/>
      <c r="AW110" s="920"/>
      <c r="AX110" s="920"/>
      <c r="AY110" s="920"/>
      <c r="AZ110" s="942" t="s">
        <v>424</v>
      </c>
      <c r="BA110" s="910"/>
      <c r="BB110" s="910"/>
      <c r="BC110" s="910"/>
      <c r="BD110" s="910"/>
      <c r="BE110" s="910"/>
      <c r="BF110" s="910"/>
      <c r="BG110" s="910"/>
      <c r="BH110" s="910"/>
      <c r="BI110" s="910"/>
      <c r="BJ110" s="910"/>
      <c r="BK110" s="910"/>
      <c r="BL110" s="910"/>
      <c r="BM110" s="910"/>
      <c r="BN110" s="910"/>
      <c r="BO110" s="910"/>
      <c r="BP110" s="911"/>
      <c r="BQ110" s="943">
        <v>173418922</v>
      </c>
      <c r="BR110" s="944"/>
      <c r="BS110" s="944"/>
      <c r="BT110" s="944"/>
      <c r="BU110" s="944"/>
      <c r="BV110" s="944">
        <v>166528550</v>
      </c>
      <c r="BW110" s="944"/>
      <c r="BX110" s="944"/>
      <c r="BY110" s="944"/>
      <c r="BZ110" s="944"/>
      <c r="CA110" s="944">
        <v>161625643</v>
      </c>
      <c r="CB110" s="944"/>
      <c r="CC110" s="944"/>
      <c r="CD110" s="944"/>
      <c r="CE110" s="944"/>
      <c r="CF110" s="957">
        <v>163.1</v>
      </c>
      <c r="CG110" s="958"/>
      <c r="CH110" s="958"/>
      <c r="CI110" s="958"/>
      <c r="CJ110" s="958"/>
      <c r="CK110" s="959" t="s">
        <v>425</v>
      </c>
      <c r="CL110" s="960"/>
      <c r="CM110" s="942" t="s">
        <v>426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428</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430</v>
      </c>
      <c r="B112" s="966"/>
      <c r="C112" s="936" t="s">
        <v>431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v>160000</v>
      </c>
      <c r="AB112" s="972"/>
      <c r="AC112" s="972"/>
      <c r="AD112" s="972"/>
      <c r="AE112" s="973"/>
      <c r="AF112" s="974">
        <v>160000</v>
      </c>
      <c r="AG112" s="972"/>
      <c r="AH112" s="972"/>
      <c r="AI112" s="972"/>
      <c r="AJ112" s="973"/>
      <c r="AK112" s="974">
        <v>160000</v>
      </c>
      <c r="AL112" s="972"/>
      <c r="AM112" s="972"/>
      <c r="AN112" s="972"/>
      <c r="AO112" s="973"/>
      <c r="AP112" s="975">
        <v>0.2</v>
      </c>
      <c r="AQ112" s="976"/>
      <c r="AR112" s="976"/>
      <c r="AS112" s="976"/>
      <c r="AT112" s="977"/>
      <c r="AU112" s="921"/>
      <c r="AV112" s="922"/>
      <c r="AW112" s="922"/>
      <c r="AX112" s="922"/>
      <c r="AY112" s="922"/>
      <c r="AZ112" s="935" t="s">
        <v>432</v>
      </c>
      <c r="BA112" s="936"/>
      <c r="BB112" s="936"/>
      <c r="BC112" s="936"/>
      <c r="BD112" s="936"/>
      <c r="BE112" s="936"/>
      <c r="BF112" s="936"/>
      <c r="BG112" s="936"/>
      <c r="BH112" s="936"/>
      <c r="BI112" s="936"/>
      <c r="BJ112" s="936"/>
      <c r="BK112" s="936"/>
      <c r="BL112" s="936"/>
      <c r="BM112" s="936"/>
      <c r="BN112" s="936"/>
      <c r="BO112" s="936"/>
      <c r="BP112" s="937"/>
      <c r="BQ112" s="938">
        <v>75770096</v>
      </c>
      <c r="BR112" s="939"/>
      <c r="BS112" s="939"/>
      <c r="BT112" s="939"/>
      <c r="BU112" s="939"/>
      <c r="BV112" s="939">
        <v>71846261</v>
      </c>
      <c r="BW112" s="939"/>
      <c r="BX112" s="939"/>
      <c r="BY112" s="939"/>
      <c r="BZ112" s="939"/>
      <c r="CA112" s="939">
        <v>69173918</v>
      </c>
      <c r="CB112" s="939"/>
      <c r="CC112" s="939"/>
      <c r="CD112" s="939"/>
      <c r="CE112" s="939"/>
      <c r="CF112" s="933">
        <v>69.8</v>
      </c>
      <c r="CG112" s="934"/>
      <c r="CH112" s="934"/>
      <c r="CI112" s="934"/>
      <c r="CJ112" s="934"/>
      <c r="CK112" s="961"/>
      <c r="CL112" s="962"/>
      <c r="CM112" s="935" t="s">
        <v>433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434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5259036</v>
      </c>
      <c r="AB113" s="951"/>
      <c r="AC113" s="951"/>
      <c r="AD113" s="951"/>
      <c r="AE113" s="952"/>
      <c r="AF113" s="953">
        <v>5285396</v>
      </c>
      <c r="AG113" s="951"/>
      <c r="AH113" s="951"/>
      <c r="AI113" s="951"/>
      <c r="AJ113" s="952"/>
      <c r="AK113" s="953">
        <v>5296625</v>
      </c>
      <c r="AL113" s="951"/>
      <c r="AM113" s="951"/>
      <c r="AN113" s="951"/>
      <c r="AO113" s="952"/>
      <c r="AP113" s="954">
        <v>5.3</v>
      </c>
      <c r="AQ113" s="955"/>
      <c r="AR113" s="955"/>
      <c r="AS113" s="955"/>
      <c r="AT113" s="956"/>
      <c r="AU113" s="921"/>
      <c r="AV113" s="922"/>
      <c r="AW113" s="922"/>
      <c r="AX113" s="922"/>
      <c r="AY113" s="922"/>
      <c r="AZ113" s="935" t="s">
        <v>435</v>
      </c>
      <c r="BA113" s="936"/>
      <c r="BB113" s="936"/>
      <c r="BC113" s="936"/>
      <c r="BD113" s="936"/>
      <c r="BE113" s="936"/>
      <c r="BF113" s="936"/>
      <c r="BG113" s="936"/>
      <c r="BH113" s="936"/>
      <c r="BI113" s="936"/>
      <c r="BJ113" s="936"/>
      <c r="BK113" s="936"/>
      <c r="BL113" s="936"/>
      <c r="BM113" s="936"/>
      <c r="BN113" s="936"/>
      <c r="BO113" s="936"/>
      <c r="BP113" s="937"/>
      <c r="BQ113" s="938">
        <v>1979362</v>
      </c>
      <c r="BR113" s="939"/>
      <c r="BS113" s="939"/>
      <c r="BT113" s="939"/>
      <c r="BU113" s="939"/>
      <c r="BV113" s="939">
        <v>1746278</v>
      </c>
      <c r="BW113" s="939"/>
      <c r="BX113" s="939"/>
      <c r="BY113" s="939"/>
      <c r="BZ113" s="939"/>
      <c r="CA113" s="939">
        <v>1571947</v>
      </c>
      <c r="CB113" s="939"/>
      <c r="CC113" s="939"/>
      <c r="CD113" s="939"/>
      <c r="CE113" s="939"/>
      <c r="CF113" s="933">
        <v>1.6</v>
      </c>
      <c r="CG113" s="934"/>
      <c r="CH113" s="934"/>
      <c r="CI113" s="934"/>
      <c r="CJ113" s="934"/>
      <c r="CK113" s="961"/>
      <c r="CL113" s="962"/>
      <c r="CM113" s="935" t="s">
        <v>436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174184</v>
      </c>
      <c r="AB114" s="972"/>
      <c r="AC114" s="972"/>
      <c r="AD114" s="972"/>
      <c r="AE114" s="973"/>
      <c r="AF114" s="974">
        <v>168276</v>
      </c>
      <c r="AG114" s="972"/>
      <c r="AH114" s="972"/>
      <c r="AI114" s="972"/>
      <c r="AJ114" s="973"/>
      <c r="AK114" s="974">
        <v>167405</v>
      </c>
      <c r="AL114" s="972"/>
      <c r="AM114" s="972"/>
      <c r="AN114" s="972"/>
      <c r="AO114" s="973"/>
      <c r="AP114" s="975">
        <v>0.2</v>
      </c>
      <c r="AQ114" s="976"/>
      <c r="AR114" s="976"/>
      <c r="AS114" s="976"/>
      <c r="AT114" s="977"/>
      <c r="AU114" s="921"/>
      <c r="AV114" s="922"/>
      <c r="AW114" s="922"/>
      <c r="AX114" s="922"/>
      <c r="AY114" s="922"/>
      <c r="AZ114" s="935" t="s">
        <v>438</v>
      </c>
      <c r="BA114" s="936"/>
      <c r="BB114" s="936"/>
      <c r="BC114" s="936"/>
      <c r="BD114" s="936"/>
      <c r="BE114" s="936"/>
      <c r="BF114" s="936"/>
      <c r="BG114" s="936"/>
      <c r="BH114" s="936"/>
      <c r="BI114" s="936"/>
      <c r="BJ114" s="936"/>
      <c r="BK114" s="936"/>
      <c r="BL114" s="936"/>
      <c r="BM114" s="936"/>
      <c r="BN114" s="936"/>
      <c r="BO114" s="936"/>
      <c r="BP114" s="937"/>
      <c r="BQ114" s="938">
        <v>21573273</v>
      </c>
      <c r="BR114" s="939"/>
      <c r="BS114" s="939"/>
      <c r="BT114" s="939"/>
      <c r="BU114" s="939"/>
      <c r="BV114" s="939">
        <v>22268266</v>
      </c>
      <c r="BW114" s="939"/>
      <c r="BX114" s="939"/>
      <c r="BY114" s="939"/>
      <c r="BZ114" s="939"/>
      <c r="CA114" s="939">
        <v>22755159</v>
      </c>
      <c r="CB114" s="939"/>
      <c r="CC114" s="939"/>
      <c r="CD114" s="939"/>
      <c r="CE114" s="939"/>
      <c r="CF114" s="933">
        <v>23</v>
      </c>
      <c r="CG114" s="934"/>
      <c r="CH114" s="934"/>
      <c r="CI114" s="934"/>
      <c r="CJ114" s="934"/>
      <c r="CK114" s="961"/>
      <c r="CL114" s="962"/>
      <c r="CM114" s="935" t="s">
        <v>439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440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441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442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443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2979</v>
      </c>
      <c r="AB116" s="972"/>
      <c r="AC116" s="972"/>
      <c r="AD116" s="972"/>
      <c r="AE116" s="973"/>
      <c r="AF116" s="974">
        <v>5325</v>
      </c>
      <c r="AG116" s="972"/>
      <c r="AH116" s="972"/>
      <c r="AI116" s="972"/>
      <c r="AJ116" s="973"/>
      <c r="AK116" s="974">
        <v>11716</v>
      </c>
      <c r="AL116" s="972"/>
      <c r="AM116" s="972"/>
      <c r="AN116" s="972"/>
      <c r="AO116" s="973"/>
      <c r="AP116" s="975">
        <v>0</v>
      </c>
      <c r="AQ116" s="976"/>
      <c r="AR116" s="976"/>
      <c r="AS116" s="976"/>
      <c r="AT116" s="977"/>
      <c r="AU116" s="921"/>
      <c r="AV116" s="922"/>
      <c r="AW116" s="922"/>
      <c r="AX116" s="922"/>
      <c r="AY116" s="922"/>
      <c r="AZ116" s="980" t="s">
        <v>444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446</v>
      </c>
      <c r="Z117" s="907"/>
      <c r="AA117" s="991">
        <v>21388439</v>
      </c>
      <c r="AB117" s="992"/>
      <c r="AC117" s="992"/>
      <c r="AD117" s="992"/>
      <c r="AE117" s="993"/>
      <c r="AF117" s="994">
        <v>21988920</v>
      </c>
      <c r="AG117" s="992"/>
      <c r="AH117" s="992"/>
      <c r="AI117" s="992"/>
      <c r="AJ117" s="993"/>
      <c r="AK117" s="994">
        <v>21898239</v>
      </c>
      <c r="AL117" s="992"/>
      <c r="AM117" s="992"/>
      <c r="AN117" s="992"/>
      <c r="AO117" s="993"/>
      <c r="AP117" s="995"/>
      <c r="AQ117" s="996"/>
      <c r="AR117" s="996"/>
      <c r="AS117" s="996"/>
      <c r="AT117" s="997"/>
      <c r="AU117" s="921"/>
      <c r="AV117" s="922"/>
      <c r="AW117" s="922"/>
      <c r="AX117" s="922"/>
      <c r="AY117" s="922"/>
      <c r="AZ117" s="987" t="s">
        <v>447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422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419</v>
      </c>
      <c r="AB118" s="906"/>
      <c r="AC118" s="906"/>
      <c r="AD118" s="906"/>
      <c r="AE118" s="907"/>
      <c r="AF118" s="905" t="s">
        <v>420</v>
      </c>
      <c r="AG118" s="906"/>
      <c r="AH118" s="906"/>
      <c r="AI118" s="906"/>
      <c r="AJ118" s="907"/>
      <c r="AK118" s="905" t="s">
        <v>293</v>
      </c>
      <c r="AL118" s="906"/>
      <c r="AM118" s="906"/>
      <c r="AN118" s="906"/>
      <c r="AO118" s="907"/>
      <c r="AP118" s="983" t="s">
        <v>421</v>
      </c>
      <c r="AQ118" s="984"/>
      <c r="AR118" s="984"/>
      <c r="AS118" s="984"/>
      <c r="AT118" s="985"/>
      <c r="AU118" s="921"/>
      <c r="AV118" s="922"/>
      <c r="AW118" s="922"/>
      <c r="AX118" s="922"/>
      <c r="AY118" s="922"/>
      <c r="AZ118" s="986" t="s">
        <v>449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450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425</v>
      </c>
      <c r="B119" s="960"/>
      <c r="C119" s="942" t="s">
        <v>426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176</v>
      </c>
      <c r="BA119" s="247"/>
      <c r="BB119" s="247"/>
      <c r="BC119" s="247"/>
      <c r="BD119" s="247"/>
      <c r="BE119" s="247"/>
      <c r="BF119" s="247"/>
      <c r="BG119" s="247"/>
      <c r="BH119" s="247"/>
      <c r="BI119" s="247"/>
      <c r="BJ119" s="247"/>
      <c r="BK119" s="247"/>
      <c r="BL119" s="247"/>
      <c r="BM119" s="247"/>
      <c r="BN119" s="247"/>
      <c r="BO119" s="990" t="s">
        <v>451</v>
      </c>
      <c r="BP119" s="1018"/>
      <c r="BQ119" s="1012">
        <v>272741653</v>
      </c>
      <c r="BR119" s="1013"/>
      <c r="BS119" s="1013"/>
      <c r="BT119" s="1013"/>
      <c r="BU119" s="1013"/>
      <c r="BV119" s="1013">
        <v>262389355</v>
      </c>
      <c r="BW119" s="1013"/>
      <c r="BX119" s="1013"/>
      <c r="BY119" s="1013"/>
      <c r="BZ119" s="1013"/>
      <c r="CA119" s="1013">
        <v>255126667</v>
      </c>
      <c r="CB119" s="1013"/>
      <c r="CC119" s="1013"/>
      <c r="CD119" s="1013"/>
      <c r="CE119" s="1013"/>
      <c r="CF119" s="1014"/>
      <c r="CG119" s="1015"/>
      <c r="CH119" s="1015"/>
      <c r="CI119" s="1015"/>
      <c r="CJ119" s="1016"/>
      <c r="CK119" s="963"/>
      <c r="CL119" s="964"/>
      <c r="CM119" s="986" t="s">
        <v>452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453</v>
      </c>
      <c r="AV120" s="1005"/>
      <c r="AW120" s="1005"/>
      <c r="AX120" s="1005"/>
      <c r="AY120" s="1006"/>
      <c r="AZ120" s="942" t="s">
        <v>454</v>
      </c>
      <c r="BA120" s="910"/>
      <c r="BB120" s="910"/>
      <c r="BC120" s="910"/>
      <c r="BD120" s="910"/>
      <c r="BE120" s="910"/>
      <c r="BF120" s="910"/>
      <c r="BG120" s="910"/>
      <c r="BH120" s="910"/>
      <c r="BI120" s="910"/>
      <c r="BJ120" s="910"/>
      <c r="BK120" s="910"/>
      <c r="BL120" s="910"/>
      <c r="BM120" s="910"/>
      <c r="BN120" s="910"/>
      <c r="BO120" s="910"/>
      <c r="BP120" s="911"/>
      <c r="BQ120" s="943">
        <v>58438855</v>
      </c>
      <c r="BR120" s="944"/>
      <c r="BS120" s="944"/>
      <c r="BT120" s="944"/>
      <c r="BU120" s="944"/>
      <c r="BV120" s="944">
        <v>60197041</v>
      </c>
      <c r="BW120" s="944"/>
      <c r="BX120" s="944"/>
      <c r="BY120" s="944"/>
      <c r="BZ120" s="944"/>
      <c r="CA120" s="944">
        <v>63070758</v>
      </c>
      <c r="CB120" s="944"/>
      <c r="CC120" s="944"/>
      <c r="CD120" s="944"/>
      <c r="CE120" s="944"/>
      <c r="CF120" s="957">
        <v>63.7</v>
      </c>
      <c r="CG120" s="958"/>
      <c r="CH120" s="958"/>
      <c r="CI120" s="958"/>
      <c r="CJ120" s="958"/>
      <c r="CK120" s="1019" t="s">
        <v>455</v>
      </c>
      <c r="CL120" s="1020"/>
      <c r="CM120" s="1020"/>
      <c r="CN120" s="1020"/>
      <c r="CO120" s="1021"/>
      <c r="CP120" s="1027" t="s">
        <v>399</v>
      </c>
      <c r="CQ120" s="1028"/>
      <c r="CR120" s="1028"/>
      <c r="CS120" s="1028"/>
      <c r="CT120" s="1028"/>
      <c r="CU120" s="1028"/>
      <c r="CV120" s="1028"/>
      <c r="CW120" s="1028"/>
      <c r="CX120" s="1028"/>
      <c r="CY120" s="1028"/>
      <c r="CZ120" s="1028"/>
      <c r="DA120" s="1028"/>
      <c r="DB120" s="1028"/>
      <c r="DC120" s="1028"/>
      <c r="DD120" s="1028"/>
      <c r="DE120" s="1028"/>
      <c r="DF120" s="1029"/>
      <c r="DG120" s="943">
        <v>73952449</v>
      </c>
      <c r="DH120" s="944"/>
      <c r="DI120" s="944"/>
      <c r="DJ120" s="944"/>
      <c r="DK120" s="944"/>
      <c r="DL120" s="944">
        <v>69890573</v>
      </c>
      <c r="DM120" s="944"/>
      <c r="DN120" s="944"/>
      <c r="DO120" s="944"/>
      <c r="DP120" s="944"/>
      <c r="DQ120" s="944">
        <v>67290625</v>
      </c>
      <c r="DR120" s="944"/>
      <c r="DS120" s="944"/>
      <c r="DT120" s="944"/>
      <c r="DU120" s="944"/>
      <c r="DV120" s="945">
        <v>67.900000000000006</v>
      </c>
      <c r="DW120" s="945"/>
      <c r="DX120" s="945"/>
      <c r="DY120" s="945"/>
      <c r="DZ120" s="946"/>
    </row>
    <row r="121" spans="1:130" s="224" customFormat="1" ht="26.25" customHeight="1" x14ac:dyDescent="0.2">
      <c r="A121" s="1070"/>
      <c r="B121" s="962"/>
      <c r="C121" s="987" t="s">
        <v>456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457</v>
      </c>
      <c r="BA121" s="936"/>
      <c r="BB121" s="936"/>
      <c r="BC121" s="936"/>
      <c r="BD121" s="936"/>
      <c r="BE121" s="936"/>
      <c r="BF121" s="936"/>
      <c r="BG121" s="936"/>
      <c r="BH121" s="936"/>
      <c r="BI121" s="936"/>
      <c r="BJ121" s="936"/>
      <c r="BK121" s="936"/>
      <c r="BL121" s="936"/>
      <c r="BM121" s="936"/>
      <c r="BN121" s="936"/>
      <c r="BO121" s="936"/>
      <c r="BP121" s="937"/>
      <c r="BQ121" s="938">
        <v>2971942</v>
      </c>
      <c r="BR121" s="939"/>
      <c r="BS121" s="939"/>
      <c r="BT121" s="939"/>
      <c r="BU121" s="939"/>
      <c r="BV121" s="939">
        <v>2904881</v>
      </c>
      <c r="BW121" s="939"/>
      <c r="BX121" s="939"/>
      <c r="BY121" s="939"/>
      <c r="BZ121" s="939"/>
      <c r="CA121" s="939">
        <v>3215896</v>
      </c>
      <c r="CB121" s="939"/>
      <c r="CC121" s="939"/>
      <c r="CD121" s="939"/>
      <c r="CE121" s="939"/>
      <c r="CF121" s="933">
        <v>3.2</v>
      </c>
      <c r="CG121" s="934"/>
      <c r="CH121" s="934"/>
      <c r="CI121" s="934"/>
      <c r="CJ121" s="934"/>
      <c r="CK121" s="1022"/>
      <c r="CL121" s="1023"/>
      <c r="CM121" s="1023"/>
      <c r="CN121" s="1023"/>
      <c r="CO121" s="1024"/>
      <c r="CP121" s="1032" t="s">
        <v>404</v>
      </c>
      <c r="CQ121" s="1033"/>
      <c r="CR121" s="1033"/>
      <c r="CS121" s="1033"/>
      <c r="CT121" s="1033"/>
      <c r="CU121" s="1033"/>
      <c r="CV121" s="1033"/>
      <c r="CW121" s="1033"/>
      <c r="CX121" s="1033"/>
      <c r="CY121" s="1033"/>
      <c r="CZ121" s="1033"/>
      <c r="DA121" s="1033"/>
      <c r="DB121" s="1033"/>
      <c r="DC121" s="1033"/>
      <c r="DD121" s="1033"/>
      <c r="DE121" s="1033"/>
      <c r="DF121" s="1034"/>
      <c r="DG121" s="938">
        <v>712514</v>
      </c>
      <c r="DH121" s="939"/>
      <c r="DI121" s="939"/>
      <c r="DJ121" s="939"/>
      <c r="DK121" s="939"/>
      <c r="DL121" s="939">
        <v>738524</v>
      </c>
      <c r="DM121" s="939"/>
      <c r="DN121" s="939"/>
      <c r="DO121" s="939"/>
      <c r="DP121" s="939"/>
      <c r="DQ121" s="939">
        <v>674435</v>
      </c>
      <c r="DR121" s="939"/>
      <c r="DS121" s="939"/>
      <c r="DT121" s="939"/>
      <c r="DU121" s="939"/>
      <c r="DV121" s="940">
        <v>0.7</v>
      </c>
      <c r="DW121" s="940"/>
      <c r="DX121" s="940"/>
      <c r="DY121" s="940"/>
      <c r="DZ121" s="941"/>
    </row>
    <row r="122" spans="1:130" s="224" customFormat="1" ht="26.25" customHeight="1" x14ac:dyDescent="0.2">
      <c r="A122" s="1070"/>
      <c r="B122" s="962"/>
      <c r="C122" s="935" t="s">
        <v>439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458</v>
      </c>
      <c r="BA122" s="978"/>
      <c r="BB122" s="978"/>
      <c r="BC122" s="978"/>
      <c r="BD122" s="978"/>
      <c r="BE122" s="978"/>
      <c r="BF122" s="978"/>
      <c r="BG122" s="978"/>
      <c r="BH122" s="978"/>
      <c r="BI122" s="978"/>
      <c r="BJ122" s="978"/>
      <c r="BK122" s="978"/>
      <c r="BL122" s="978"/>
      <c r="BM122" s="978"/>
      <c r="BN122" s="978"/>
      <c r="BO122" s="978"/>
      <c r="BP122" s="979"/>
      <c r="BQ122" s="1012">
        <v>180762003</v>
      </c>
      <c r="BR122" s="1013"/>
      <c r="BS122" s="1013"/>
      <c r="BT122" s="1013"/>
      <c r="BU122" s="1013"/>
      <c r="BV122" s="1013">
        <v>175566229</v>
      </c>
      <c r="BW122" s="1013"/>
      <c r="BX122" s="1013"/>
      <c r="BY122" s="1013"/>
      <c r="BZ122" s="1013"/>
      <c r="CA122" s="1013">
        <v>168638281</v>
      </c>
      <c r="CB122" s="1013"/>
      <c r="CC122" s="1013"/>
      <c r="CD122" s="1013"/>
      <c r="CE122" s="1013"/>
      <c r="CF122" s="1030">
        <v>170.2</v>
      </c>
      <c r="CG122" s="1031"/>
      <c r="CH122" s="1031"/>
      <c r="CI122" s="1031"/>
      <c r="CJ122" s="1031"/>
      <c r="CK122" s="1022"/>
      <c r="CL122" s="1023"/>
      <c r="CM122" s="1023"/>
      <c r="CN122" s="1023"/>
      <c r="CO122" s="1024"/>
      <c r="CP122" s="1032" t="s">
        <v>395</v>
      </c>
      <c r="CQ122" s="1033"/>
      <c r="CR122" s="1033"/>
      <c r="CS122" s="1033"/>
      <c r="CT122" s="1033"/>
      <c r="CU122" s="1033"/>
      <c r="CV122" s="1033"/>
      <c r="CW122" s="1033"/>
      <c r="CX122" s="1033"/>
      <c r="CY122" s="1033"/>
      <c r="CZ122" s="1033"/>
      <c r="DA122" s="1033"/>
      <c r="DB122" s="1033"/>
      <c r="DC122" s="1033"/>
      <c r="DD122" s="1033"/>
      <c r="DE122" s="1033"/>
      <c r="DF122" s="1034"/>
      <c r="DG122" s="938">
        <v>489196</v>
      </c>
      <c r="DH122" s="939"/>
      <c r="DI122" s="939"/>
      <c r="DJ122" s="939"/>
      <c r="DK122" s="939"/>
      <c r="DL122" s="939">
        <v>542972</v>
      </c>
      <c r="DM122" s="939"/>
      <c r="DN122" s="939"/>
      <c r="DO122" s="939"/>
      <c r="DP122" s="939"/>
      <c r="DQ122" s="939">
        <v>554343</v>
      </c>
      <c r="DR122" s="939"/>
      <c r="DS122" s="939"/>
      <c r="DT122" s="939"/>
      <c r="DU122" s="939"/>
      <c r="DV122" s="940">
        <v>0.6</v>
      </c>
      <c r="DW122" s="940"/>
      <c r="DX122" s="940"/>
      <c r="DY122" s="940"/>
      <c r="DZ122" s="941"/>
    </row>
    <row r="123" spans="1:130" s="224" customFormat="1" ht="26.25" customHeight="1" x14ac:dyDescent="0.2">
      <c r="A123" s="1070"/>
      <c r="B123" s="962"/>
      <c r="C123" s="935" t="s">
        <v>445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176</v>
      </c>
      <c r="BA123" s="247"/>
      <c r="BB123" s="247"/>
      <c r="BC123" s="247"/>
      <c r="BD123" s="247"/>
      <c r="BE123" s="247"/>
      <c r="BF123" s="247"/>
      <c r="BG123" s="247"/>
      <c r="BH123" s="247"/>
      <c r="BI123" s="247"/>
      <c r="BJ123" s="247"/>
      <c r="BK123" s="247"/>
      <c r="BL123" s="247"/>
      <c r="BM123" s="247"/>
      <c r="BN123" s="247"/>
      <c r="BO123" s="990" t="s">
        <v>459</v>
      </c>
      <c r="BP123" s="1018"/>
      <c r="BQ123" s="1076">
        <v>242172800</v>
      </c>
      <c r="BR123" s="1077"/>
      <c r="BS123" s="1077"/>
      <c r="BT123" s="1077"/>
      <c r="BU123" s="1077"/>
      <c r="BV123" s="1077">
        <v>238668151</v>
      </c>
      <c r="BW123" s="1077"/>
      <c r="BX123" s="1077"/>
      <c r="BY123" s="1077"/>
      <c r="BZ123" s="1077"/>
      <c r="CA123" s="1077">
        <v>234924935</v>
      </c>
      <c r="CB123" s="1077"/>
      <c r="CC123" s="1077"/>
      <c r="CD123" s="1077"/>
      <c r="CE123" s="1077"/>
      <c r="CF123" s="1014"/>
      <c r="CG123" s="1015"/>
      <c r="CH123" s="1015"/>
      <c r="CI123" s="1015"/>
      <c r="CJ123" s="1016"/>
      <c r="CK123" s="1022"/>
      <c r="CL123" s="1023"/>
      <c r="CM123" s="1023"/>
      <c r="CN123" s="1023"/>
      <c r="CO123" s="1024"/>
      <c r="CP123" s="1032" t="s">
        <v>397</v>
      </c>
      <c r="CQ123" s="1033"/>
      <c r="CR123" s="1033"/>
      <c r="CS123" s="1033"/>
      <c r="CT123" s="1033"/>
      <c r="CU123" s="1033"/>
      <c r="CV123" s="1033"/>
      <c r="CW123" s="1033"/>
      <c r="CX123" s="1033"/>
      <c r="CY123" s="1033"/>
      <c r="CZ123" s="1033"/>
      <c r="DA123" s="1033"/>
      <c r="DB123" s="1033"/>
      <c r="DC123" s="1033"/>
      <c r="DD123" s="1033"/>
      <c r="DE123" s="1033"/>
      <c r="DF123" s="1034"/>
      <c r="DG123" s="971">
        <v>474963</v>
      </c>
      <c r="DH123" s="972"/>
      <c r="DI123" s="972"/>
      <c r="DJ123" s="972"/>
      <c r="DK123" s="973"/>
      <c r="DL123" s="974">
        <v>457079</v>
      </c>
      <c r="DM123" s="972"/>
      <c r="DN123" s="972"/>
      <c r="DO123" s="972"/>
      <c r="DP123" s="973"/>
      <c r="DQ123" s="974">
        <v>429111</v>
      </c>
      <c r="DR123" s="972"/>
      <c r="DS123" s="972"/>
      <c r="DT123" s="972"/>
      <c r="DU123" s="973"/>
      <c r="DV123" s="975">
        <v>0.4</v>
      </c>
      <c r="DW123" s="976"/>
      <c r="DX123" s="976"/>
      <c r="DY123" s="976"/>
      <c r="DZ123" s="977"/>
    </row>
    <row r="124" spans="1:130" s="224" customFormat="1" ht="26.25" customHeight="1" thickBot="1" x14ac:dyDescent="0.25">
      <c r="A124" s="1070"/>
      <c r="B124" s="962"/>
      <c r="C124" s="935" t="s">
        <v>448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460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30.7</v>
      </c>
      <c r="BR124" s="1040"/>
      <c r="BS124" s="1040"/>
      <c r="BT124" s="1040"/>
      <c r="BU124" s="1040"/>
      <c r="BV124" s="1040">
        <v>24.3</v>
      </c>
      <c r="BW124" s="1040"/>
      <c r="BX124" s="1040"/>
      <c r="BY124" s="1040"/>
      <c r="BZ124" s="1040"/>
      <c r="CA124" s="1040">
        <v>20.3</v>
      </c>
      <c r="CB124" s="1040"/>
      <c r="CC124" s="1040"/>
      <c r="CD124" s="1040"/>
      <c r="CE124" s="1040"/>
      <c r="CF124" s="1041"/>
      <c r="CG124" s="1042"/>
      <c r="CH124" s="1042"/>
      <c r="CI124" s="1042"/>
      <c r="CJ124" s="1043"/>
      <c r="CK124" s="1025"/>
      <c r="CL124" s="1025"/>
      <c r="CM124" s="1025"/>
      <c r="CN124" s="1025"/>
      <c r="CO124" s="1026"/>
      <c r="CP124" s="1032" t="s">
        <v>461</v>
      </c>
      <c r="CQ124" s="1033"/>
      <c r="CR124" s="1033"/>
      <c r="CS124" s="1033"/>
      <c r="CT124" s="1033"/>
      <c r="CU124" s="1033"/>
      <c r="CV124" s="1033"/>
      <c r="CW124" s="1033"/>
      <c r="CX124" s="1033"/>
      <c r="CY124" s="1033"/>
      <c r="CZ124" s="1033"/>
      <c r="DA124" s="1033"/>
      <c r="DB124" s="1033"/>
      <c r="DC124" s="1033"/>
      <c r="DD124" s="1033"/>
      <c r="DE124" s="1033"/>
      <c r="DF124" s="1034"/>
      <c r="DG124" s="1017">
        <v>140974</v>
      </c>
      <c r="DH124" s="999"/>
      <c r="DI124" s="999"/>
      <c r="DJ124" s="999"/>
      <c r="DK124" s="1000"/>
      <c r="DL124" s="998">
        <v>217113</v>
      </c>
      <c r="DM124" s="999"/>
      <c r="DN124" s="999"/>
      <c r="DO124" s="999"/>
      <c r="DP124" s="1000"/>
      <c r="DQ124" s="998">
        <v>225404</v>
      </c>
      <c r="DR124" s="999"/>
      <c r="DS124" s="999"/>
      <c r="DT124" s="999"/>
      <c r="DU124" s="1000"/>
      <c r="DV124" s="1001">
        <v>0.2</v>
      </c>
      <c r="DW124" s="1002"/>
      <c r="DX124" s="1002"/>
      <c r="DY124" s="1002"/>
      <c r="DZ124" s="1003"/>
    </row>
    <row r="125" spans="1:130" s="224" customFormat="1" ht="26.25" customHeight="1" x14ac:dyDescent="0.2">
      <c r="A125" s="1070"/>
      <c r="B125" s="962"/>
      <c r="C125" s="935" t="s">
        <v>450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462</v>
      </c>
      <c r="CL125" s="1020"/>
      <c r="CM125" s="1020"/>
      <c r="CN125" s="1020"/>
      <c r="CO125" s="1021"/>
      <c r="CP125" s="942" t="s">
        <v>463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452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465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466</v>
      </c>
      <c r="AY127" s="1045"/>
      <c r="AZ127" s="1045"/>
      <c r="BA127" s="1045"/>
      <c r="BB127" s="1045"/>
      <c r="BC127" s="1045"/>
      <c r="BD127" s="1045"/>
      <c r="BE127" s="1046"/>
      <c r="BF127" s="1047" t="s">
        <v>467</v>
      </c>
      <c r="BG127" s="1045"/>
      <c r="BH127" s="1045"/>
      <c r="BI127" s="1045"/>
      <c r="BJ127" s="1045"/>
      <c r="BK127" s="1045"/>
      <c r="BL127" s="1046"/>
      <c r="BM127" s="1047" t="s">
        <v>468</v>
      </c>
      <c r="BN127" s="1045"/>
      <c r="BO127" s="1045"/>
      <c r="BP127" s="1045"/>
      <c r="BQ127" s="1045"/>
      <c r="BR127" s="1045"/>
      <c r="BS127" s="1046"/>
      <c r="BT127" s="1047" t="s">
        <v>469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470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471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472</v>
      </c>
      <c r="X128" s="1056"/>
      <c r="Y128" s="1056"/>
      <c r="Z128" s="1057"/>
      <c r="AA128" s="1058">
        <v>225618</v>
      </c>
      <c r="AB128" s="1059"/>
      <c r="AC128" s="1059"/>
      <c r="AD128" s="1059"/>
      <c r="AE128" s="1060"/>
      <c r="AF128" s="1061">
        <v>259760</v>
      </c>
      <c r="AG128" s="1059"/>
      <c r="AH128" s="1059"/>
      <c r="AI128" s="1059"/>
      <c r="AJ128" s="1060"/>
      <c r="AK128" s="1061">
        <v>262747</v>
      </c>
      <c r="AL128" s="1059"/>
      <c r="AM128" s="1059"/>
      <c r="AN128" s="1059"/>
      <c r="AO128" s="1060"/>
      <c r="AP128" s="1062"/>
      <c r="AQ128" s="1063"/>
      <c r="AR128" s="1063"/>
      <c r="AS128" s="1063"/>
      <c r="AT128" s="1064"/>
      <c r="AU128" s="226"/>
      <c r="AV128" s="226"/>
      <c r="AW128" s="226"/>
      <c r="AX128" s="909" t="s">
        <v>473</v>
      </c>
      <c r="AY128" s="910"/>
      <c r="AZ128" s="910"/>
      <c r="BA128" s="910"/>
      <c r="BB128" s="910"/>
      <c r="BC128" s="910"/>
      <c r="BD128" s="910"/>
      <c r="BE128" s="911"/>
      <c r="BF128" s="1065" t="s">
        <v>122</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475</v>
      </c>
      <c r="X129" s="1084"/>
      <c r="Y129" s="1084"/>
      <c r="Z129" s="1085"/>
      <c r="AA129" s="971">
        <v>112889958</v>
      </c>
      <c r="AB129" s="972"/>
      <c r="AC129" s="972"/>
      <c r="AD129" s="972"/>
      <c r="AE129" s="973"/>
      <c r="AF129" s="974">
        <v>111139782</v>
      </c>
      <c r="AG129" s="972"/>
      <c r="AH129" s="972"/>
      <c r="AI129" s="972"/>
      <c r="AJ129" s="973"/>
      <c r="AK129" s="974">
        <v>113026008</v>
      </c>
      <c r="AL129" s="972"/>
      <c r="AM129" s="972"/>
      <c r="AN129" s="972"/>
      <c r="AO129" s="973"/>
      <c r="AP129" s="1086"/>
      <c r="AQ129" s="1087"/>
      <c r="AR129" s="1087"/>
      <c r="AS129" s="1087"/>
      <c r="AT129" s="1088"/>
      <c r="AU129" s="227"/>
      <c r="AV129" s="227"/>
      <c r="AW129" s="227"/>
      <c r="AX129" s="1078" t="s">
        <v>476</v>
      </c>
      <c r="AY129" s="936"/>
      <c r="AZ129" s="936"/>
      <c r="BA129" s="936"/>
      <c r="BB129" s="936"/>
      <c r="BC129" s="936"/>
      <c r="BD129" s="936"/>
      <c r="BE129" s="937"/>
      <c r="BF129" s="1079" t="s">
        <v>122</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478</v>
      </c>
      <c r="X130" s="1084"/>
      <c r="Y130" s="1084"/>
      <c r="Z130" s="1085"/>
      <c r="AA130" s="971">
        <v>13575997</v>
      </c>
      <c r="AB130" s="972"/>
      <c r="AC130" s="972"/>
      <c r="AD130" s="972"/>
      <c r="AE130" s="973"/>
      <c r="AF130" s="974">
        <v>13898856</v>
      </c>
      <c r="AG130" s="972"/>
      <c r="AH130" s="972"/>
      <c r="AI130" s="972"/>
      <c r="AJ130" s="973"/>
      <c r="AK130" s="974">
        <v>13946950</v>
      </c>
      <c r="AL130" s="972"/>
      <c r="AM130" s="972"/>
      <c r="AN130" s="972"/>
      <c r="AO130" s="973"/>
      <c r="AP130" s="1086"/>
      <c r="AQ130" s="1087"/>
      <c r="AR130" s="1087"/>
      <c r="AS130" s="1087"/>
      <c r="AT130" s="1088"/>
      <c r="AU130" s="227"/>
      <c r="AV130" s="227"/>
      <c r="AW130" s="227"/>
      <c r="AX130" s="1078" t="s">
        <v>479</v>
      </c>
      <c r="AY130" s="936"/>
      <c r="AZ130" s="936"/>
      <c r="BA130" s="936"/>
      <c r="BB130" s="936"/>
      <c r="BC130" s="936"/>
      <c r="BD130" s="936"/>
      <c r="BE130" s="937"/>
      <c r="BF130" s="1114">
        <v>7.8</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480</v>
      </c>
      <c r="X131" s="1121"/>
      <c r="Y131" s="1121"/>
      <c r="Z131" s="1122"/>
      <c r="AA131" s="1017">
        <v>99313961</v>
      </c>
      <c r="AB131" s="999"/>
      <c r="AC131" s="999"/>
      <c r="AD131" s="999"/>
      <c r="AE131" s="1000"/>
      <c r="AF131" s="998">
        <v>97240926</v>
      </c>
      <c r="AG131" s="999"/>
      <c r="AH131" s="999"/>
      <c r="AI131" s="999"/>
      <c r="AJ131" s="1000"/>
      <c r="AK131" s="998">
        <v>99079058</v>
      </c>
      <c r="AL131" s="999"/>
      <c r="AM131" s="999"/>
      <c r="AN131" s="999"/>
      <c r="AO131" s="1000"/>
      <c r="AP131" s="1123"/>
      <c r="AQ131" s="1124"/>
      <c r="AR131" s="1124"/>
      <c r="AS131" s="1124"/>
      <c r="AT131" s="1125"/>
      <c r="AU131" s="227"/>
      <c r="AV131" s="227"/>
      <c r="AW131" s="227"/>
      <c r="AX131" s="1096" t="s">
        <v>481</v>
      </c>
      <c r="AY131" s="739"/>
      <c r="AZ131" s="739"/>
      <c r="BA131" s="739"/>
      <c r="BB131" s="739"/>
      <c r="BC131" s="739"/>
      <c r="BD131" s="739"/>
      <c r="BE131" s="1049"/>
      <c r="BF131" s="1097">
        <v>20.3</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482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483</v>
      </c>
      <c r="W132" s="1107"/>
      <c r="X132" s="1107"/>
      <c r="Y132" s="1107"/>
      <c r="Z132" s="1108"/>
      <c r="AA132" s="1109">
        <v>7.6392321120000002</v>
      </c>
      <c r="AB132" s="1110"/>
      <c r="AC132" s="1110"/>
      <c r="AD132" s="1110"/>
      <c r="AE132" s="1111"/>
      <c r="AF132" s="1112">
        <v>8.0524778220000002</v>
      </c>
      <c r="AG132" s="1110"/>
      <c r="AH132" s="1110"/>
      <c r="AI132" s="1110"/>
      <c r="AJ132" s="1111"/>
      <c r="AK132" s="1112">
        <v>7.7600071650000002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484</v>
      </c>
      <c r="W133" s="1090"/>
      <c r="X133" s="1090"/>
      <c r="Y133" s="1090"/>
      <c r="Z133" s="1091"/>
      <c r="AA133" s="1092">
        <v>7.9</v>
      </c>
      <c r="AB133" s="1093"/>
      <c r="AC133" s="1093"/>
      <c r="AD133" s="1093"/>
      <c r="AE133" s="1094"/>
      <c r="AF133" s="1092">
        <v>7.9</v>
      </c>
      <c r="AG133" s="1093"/>
      <c r="AH133" s="1093"/>
      <c r="AI133" s="1093"/>
      <c r="AJ133" s="1094"/>
      <c r="AK133" s="1092">
        <v>7.8</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8v0S//vcCPTF29WsiqzUS2z5TWujzgM/b2hzYqXkCC0XmhFQwHgGroQMi0GDNzHXicFRKNUNkLYk9Y0QlLz7A==" saltValue="x/pTudA245p40MTpISA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85" zoomScaleNormal="85" zoomScaleSheetLayoutView="8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algRpyG/ePFt6Z77MRLJ5MxZSO4Z27KJkiW8++0maQb3j9rpEktnbsAhwUs8D4R8evHgZnxMEG+8aHlmUK7+1w==" saltValue="vcNa35FFCYhsMdwKCMcHH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85" zoomScaleNormal="8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HUqc9RGt9y8hhsuBiXN9c3ducjK3NWEDbrBKUeCvG4khtH7rft6okxFMiuWqgbscukpqKjYTRY8frPqL7Kukw==" saltValue="AFW2Ss/QWrnVbxC4cyf9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zoomScale="85" zoomScaleSheetLayoutView="85"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487</v>
      </c>
      <c r="AL6" s="260"/>
      <c r="AM6" s="260"/>
      <c r="AN6" s="260"/>
    </row>
    <row r="7" spans="1:46" ht="13.5" customHeight="1" x14ac:dyDescent="0.2">
      <c r="A7" s="259"/>
      <c r="AK7" s="262"/>
      <c r="AL7" s="263"/>
      <c r="AM7" s="263"/>
      <c r="AN7" s="264"/>
      <c r="AO7" s="1127" t="s">
        <v>488</v>
      </c>
      <c r="AP7" s="265"/>
      <c r="AQ7" s="266" t="s">
        <v>489</v>
      </c>
      <c r="AR7" s="267"/>
    </row>
    <row r="8" spans="1:46" ht="13" x14ac:dyDescent="0.2">
      <c r="A8" s="259"/>
      <c r="AK8" s="268"/>
      <c r="AL8" s="269"/>
      <c r="AM8" s="269"/>
      <c r="AN8" s="270"/>
      <c r="AO8" s="1128"/>
      <c r="AP8" s="271" t="s">
        <v>490</v>
      </c>
      <c r="AQ8" s="272" t="s">
        <v>491</v>
      </c>
      <c r="AR8" s="273" t="s">
        <v>492</v>
      </c>
    </row>
    <row r="9" spans="1:46" ht="13" x14ac:dyDescent="0.2">
      <c r="A9" s="259"/>
      <c r="AK9" s="1129" t="s">
        <v>493</v>
      </c>
      <c r="AL9" s="1130"/>
      <c r="AM9" s="1130"/>
      <c r="AN9" s="1131"/>
      <c r="AO9" s="274">
        <v>26907852</v>
      </c>
      <c r="AP9" s="274">
        <v>53791</v>
      </c>
      <c r="AQ9" s="275">
        <v>62936</v>
      </c>
      <c r="AR9" s="276">
        <v>-14.5</v>
      </c>
    </row>
    <row r="10" spans="1:46" ht="13.5" customHeight="1" x14ac:dyDescent="0.2">
      <c r="A10" s="259"/>
      <c r="AK10" s="1129" t="s">
        <v>494</v>
      </c>
      <c r="AL10" s="1130"/>
      <c r="AM10" s="1130"/>
      <c r="AN10" s="1131"/>
      <c r="AO10" s="277">
        <v>306562</v>
      </c>
      <c r="AP10" s="277">
        <v>613</v>
      </c>
      <c r="AQ10" s="278">
        <v>1734</v>
      </c>
      <c r="AR10" s="279">
        <v>-64.599999999999994</v>
      </c>
    </row>
    <row r="11" spans="1:46" ht="13.5" customHeight="1" x14ac:dyDescent="0.2">
      <c r="A11" s="259"/>
      <c r="AK11" s="1129" t="s">
        <v>495</v>
      </c>
      <c r="AL11" s="1130"/>
      <c r="AM11" s="1130"/>
      <c r="AN11" s="1131"/>
      <c r="AO11" s="277">
        <v>103955</v>
      </c>
      <c r="AP11" s="277">
        <v>208</v>
      </c>
      <c r="AQ11" s="278">
        <v>694</v>
      </c>
      <c r="AR11" s="279">
        <v>-70</v>
      </c>
    </row>
    <row r="12" spans="1:46" ht="13.5" customHeight="1" x14ac:dyDescent="0.2">
      <c r="A12" s="259"/>
      <c r="AK12" s="1129" t="s">
        <v>496</v>
      </c>
      <c r="AL12" s="1130"/>
      <c r="AM12" s="1130"/>
      <c r="AN12" s="1131"/>
      <c r="AO12" s="277" t="s">
        <v>497</v>
      </c>
      <c r="AP12" s="277" t="s">
        <v>497</v>
      </c>
      <c r="AQ12" s="278">
        <v>24</v>
      </c>
      <c r="AR12" s="279" t="s">
        <v>497</v>
      </c>
    </row>
    <row r="13" spans="1:46" ht="13.5" customHeight="1" x14ac:dyDescent="0.2">
      <c r="A13" s="259"/>
      <c r="AK13" s="1129" t="s">
        <v>498</v>
      </c>
      <c r="AL13" s="1130"/>
      <c r="AM13" s="1130"/>
      <c r="AN13" s="1131"/>
      <c r="AO13" s="277">
        <v>1097553</v>
      </c>
      <c r="AP13" s="277">
        <v>2194</v>
      </c>
      <c r="AQ13" s="278">
        <v>1996</v>
      </c>
      <c r="AR13" s="279">
        <v>9.9</v>
      </c>
    </row>
    <row r="14" spans="1:46" ht="13.5" customHeight="1" x14ac:dyDescent="0.2">
      <c r="A14" s="259"/>
      <c r="AK14" s="1129" t="s">
        <v>499</v>
      </c>
      <c r="AL14" s="1130"/>
      <c r="AM14" s="1130"/>
      <c r="AN14" s="1131"/>
      <c r="AO14" s="277">
        <v>185621</v>
      </c>
      <c r="AP14" s="277">
        <v>371</v>
      </c>
      <c r="AQ14" s="278">
        <v>1351</v>
      </c>
      <c r="AR14" s="279">
        <v>-72.5</v>
      </c>
    </row>
    <row r="15" spans="1:46" ht="13.5" customHeight="1" x14ac:dyDescent="0.2">
      <c r="A15" s="259"/>
      <c r="AK15" s="1132" t="s">
        <v>500</v>
      </c>
      <c r="AL15" s="1133"/>
      <c r="AM15" s="1133"/>
      <c r="AN15" s="1134"/>
      <c r="AO15" s="277">
        <v>-737188</v>
      </c>
      <c r="AP15" s="277">
        <v>-1474</v>
      </c>
      <c r="AQ15" s="278">
        <v>-1933</v>
      </c>
      <c r="AR15" s="279">
        <v>-23.7</v>
      </c>
    </row>
    <row r="16" spans="1:46" ht="13" x14ac:dyDescent="0.2">
      <c r="A16" s="259"/>
      <c r="AK16" s="1132" t="s">
        <v>176</v>
      </c>
      <c r="AL16" s="1133"/>
      <c r="AM16" s="1133"/>
      <c r="AN16" s="1134"/>
      <c r="AO16" s="277">
        <v>27864355</v>
      </c>
      <c r="AP16" s="277">
        <v>55703</v>
      </c>
      <c r="AQ16" s="278">
        <v>66802</v>
      </c>
      <c r="AR16" s="279">
        <v>-16.600000000000001</v>
      </c>
    </row>
    <row r="17" spans="1:46" ht="13" x14ac:dyDescent="0.2">
      <c r="A17" s="259"/>
    </row>
    <row r="18" spans="1:46" ht="13" x14ac:dyDescent="0.2">
      <c r="A18" s="259"/>
      <c r="AQ18" s="280"/>
      <c r="AR18" s="280"/>
    </row>
    <row r="19" spans="1:46" ht="13" x14ac:dyDescent="0.2">
      <c r="A19" s="259"/>
      <c r="AK19" s="255" t="s">
        <v>501</v>
      </c>
    </row>
    <row r="20" spans="1:46" ht="13" x14ac:dyDescent="0.2">
      <c r="A20" s="259"/>
      <c r="AK20" s="281"/>
      <c r="AL20" s="282"/>
      <c r="AM20" s="282"/>
      <c r="AN20" s="283"/>
      <c r="AO20" s="284" t="s">
        <v>502</v>
      </c>
      <c r="AP20" s="285" t="s">
        <v>503</v>
      </c>
      <c r="AQ20" s="286" t="s">
        <v>504</v>
      </c>
      <c r="AR20" s="287"/>
    </row>
    <row r="21" spans="1:46" s="260" customFormat="1" ht="13" x14ac:dyDescent="0.2">
      <c r="A21" s="288"/>
      <c r="AK21" s="1135" t="s">
        <v>505</v>
      </c>
      <c r="AL21" s="1136"/>
      <c r="AM21" s="1136"/>
      <c r="AN21" s="1137"/>
      <c r="AO21" s="289">
        <v>5.93</v>
      </c>
      <c r="AP21" s="290">
        <v>6.52</v>
      </c>
      <c r="AQ21" s="291">
        <v>-0.59</v>
      </c>
      <c r="AS21" s="292"/>
      <c r="AT21" s="288"/>
    </row>
    <row r="22" spans="1:46" s="260" customFormat="1" ht="13" x14ac:dyDescent="0.2">
      <c r="A22" s="288"/>
      <c r="AK22" s="1135" t="s">
        <v>506</v>
      </c>
      <c r="AL22" s="1136"/>
      <c r="AM22" s="1136"/>
      <c r="AN22" s="1137"/>
      <c r="AO22" s="293">
        <v>98.8</v>
      </c>
      <c r="AP22" s="294">
        <v>99.2</v>
      </c>
      <c r="AQ22" s="295">
        <v>-0.4</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509</v>
      </c>
      <c r="AL29" s="260"/>
      <c r="AM29" s="260"/>
      <c r="AN29" s="260"/>
      <c r="AS29" s="302"/>
    </row>
    <row r="30" spans="1:46" ht="13.5" customHeight="1" x14ac:dyDescent="0.2">
      <c r="A30" s="259"/>
      <c r="AK30" s="262"/>
      <c r="AL30" s="263"/>
      <c r="AM30" s="263"/>
      <c r="AN30" s="264"/>
      <c r="AO30" s="1127" t="s">
        <v>488</v>
      </c>
      <c r="AP30" s="265"/>
      <c r="AQ30" s="266" t="s">
        <v>489</v>
      </c>
      <c r="AR30" s="267"/>
    </row>
    <row r="31" spans="1:46" ht="13" x14ac:dyDescent="0.2">
      <c r="A31" s="259"/>
      <c r="AK31" s="268"/>
      <c r="AL31" s="269"/>
      <c r="AM31" s="269"/>
      <c r="AN31" s="270"/>
      <c r="AO31" s="1128"/>
      <c r="AP31" s="271" t="s">
        <v>490</v>
      </c>
      <c r="AQ31" s="272" t="s">
        <v>491</v>
      </c>
      <c r="AR31" s="273" t="s">
        <v>492</v>
      </c>
    </row>
    <row r="32" spans="1:46" ht="27" customHeight="1" x14ac:dyDescent="0.2">
      <c r="A32" s="259"/>
      <c r="AK32" s="1143" t="s">
        <v>510</v>
      </c>
      <c r="AL32" s="1144"/>
      <c r="AM32" s="1144"/>
      <c r="AN32" s="1145"/>
      <c r="AO32" s="303">
        <v>16262493</v>
      </c>
      <c r="AP32" s="303">
        <v>32510</v>
      </c>
      <c r="AQ32" s="304">
        <v>37417</v>
      </c>
      <c r="AR32" s="305">
        <v>-13.1</v>
      </c>
    </row>
    <row r="33" spans="1:46" ht="13.5" customHeight="1" x14ac:dyDescent="0.2">
      <c r="A33" s="259"/>
      <c r="AK33" s="1143" t="s">
        <v>511</v>
      </c>
      <c r="AL33" s="1144"/>
      <c r="AM33" s="1144"/>
      <c r="AN33" s="1145"/>
      <c r="AO33" s="303" t="s">
        <v>497</v>
      </c>
      <c r="AP33" s="303" t="s">
        <v>497</v>
      </c>
      <c r="AQ33" s="304" t="s">
        <v>497</v>
      </c>
      <c r="AR33" s="305" t="s">
        <v>497</v>
      </c>
    </row>
    <row r="34" spans="1:46" ht="27" customHeight="1" x14ac:dyDescent="0.2">
      <c r="A34" s="259"/>
      <c r="AK34" s="1143" t="s">
        <v>512</v>
      </c>
      <c r="AL34" s="1144"/>
      <c r="AM34" s="1144"/>
      <c r="AN34" s="1145"/>
      <c r="AO34" s="303">
        <v>160000</v>
      </c>
      <c r="AP34" s="303">
        <v>320</v>
      </c>
      <c r="AQ34" s="304">
        <v>46</v>
      </c>
      <c r="AR34" s="305">
        <v>595.70000000000005</v>
      </c>
    </row>
    <row r="35" spans="1:46" ht="27" customHeight="1" x14ac:dyDescent="0.2">
      <c r="A35" s="259"/>
      <c r="AK35" s="1143" t="s">
        <v>513</v>
      </c>
      <c r="AL35" s="1144"/>
      <c r="AM35" s="1144"/>
      <c r="AN35" s="1145"/>
      <c r="AO35" s="303">
        <v>5296625</v>
      </c>
      <c r="AP35" s="303">
        <v>10588</v>
      </c>
      <c r="AQ35" s="304">
        <v>8245</v>
      </c>
      <c r="AR35" s="305">
        <v>28.4</v>
      </c>
    </row>
    <row r="36" spans="1:46" ht="27" customHeight="1" x14ac:dyDescent="0.2">
      <c r="A36" s="259"/>
      <c r="AK36" s="1143" t="s">
        <v>514</v>
      </c>
      <c r="AL36" s="1144"/>
      <c r="AM36" s="1144"/>
      <c r="AN36" s="1145"/>
      <c r="AO36" s="303">
        <v>167405</v>
      </c>
      <c r="AP36" s="303">
        <v>335</v>
      </c>
      <c r="AQ36" s="304">
        <v>440</v>
      </c>
      <c r="AR36" s="305">
        <v>-23.9</v>
      </c>
    </row>
    <row r="37" spans="1:46" ht="13.5" customHeight="1" x14ac:dyDescent="0.2">
      <c r="A37" s="259"/>
      <c r="AK37" s="1143" t="s">
        <v>515</v>
      </c>
      <c r="AL37" s="1144"/>
      <c r="AM37" s="1144"/>
      <c r="AN37" s="1145"/>
      <c r="AO37" s="303" t="s">
        <v>497</v>
      </c>
      <c r="AP37" s="303" t="s">
        <v>497</v>
      </c>
      <c r="AQ37" s="304">
        <v>558</v>
      </c>
      <c r="AR37" s="305" t="s">
        <v>497</v>
      </c>
    </row>
    <row r="38" spans="1:46" ht="27" customHeight="1" x14ac:dyDescent="0.2">
      <c r="A38" s="259"/>
      <c r="AK38" s="1146" t="s">
        <v>516</v>
      </c>
      <c r="AL38" s="1147"/>
      <c r="AM38" s="1147"/>
      <c r="AN38" s="1148"/>
      <c r="AO38" s="306">
        <v>11716</v>
      </c>
      <c r="AP38" s="306">
        <v>23</v>
      </c>
      <c r="AQ38" s="307">
        <v>1</v>
      </c>
      <c r="AR38" s="295">
        <v>2200</v>
      </c>
      <c r="AS38" s="302"/>
    </row>
    <row r="39" spans="1:46" ht="13" x14ac:dyDescent="0.2">
      <c r="A39" s="259"/>
      <c r="AK39" s="1146" t="s">
        <v>517</v>
      </c>
      <c r="AL39" s="1147"/>
      <c r="AM39" s="1147"/>
      <c r="AN39" s="1148"/>
      <c r="AO39" s="303">
        <v>-262747</v>
      </c>
      <c r="AP39" s="303">
        <v>-525</v>
      </c>
      <c r="AQ39" s="304">
        <v>-7933</v>
      </c>
      <c r="AR39" s="305">
        <v>-93.4</v>
      </c>
      <c r="AS39" s="302"/>
    </row>
    <row r="40" spans="1:46" ht="27" customHeight="1" x14ac:dyDescent="0.2">
      <c r="A40" s="259"/>
      <c r="AK40" s="1143" t="s">
        <v>518</v>
      </c>
      <c r="AL40" s="1144"/>
      <c r="AM40" s="1144"/>
      <c r="AN40" s="1145"/>
      <c r="AO40" s="303">
        <v>-13946950</v>
      </c>
      <c r="AP40" s="303">
        <v>-27881</v>
      </c>
      <c r="AQ40" s="304">
        <v>-28055</v>
      </c>
      <c r="AR40" s="305">
        <v>-0.6</v>
      </c>
      <c r="AS40" s="302"/>
    </row>
    <row r="41" spans="1:46" ht="13" x14ac:dyDescent="0.2">
      <c r="A41" s="259"/>
      <c r="AK41" s="1149" t="s">
        <v>286</v>
      </c>
      <c r="AL41" s="1150"/>
      <c r="AM41" s="1150"/>
      <c r="AN41" s="1151"/>
      <c r="AO41" s="303">
        <v>7688542</v>
      </c>
      <c r="AP41" s="303">
        <v>15370</v>
      </c>
      <c r="AQ41" s="304">
        <v>10719</v>
      </c>
      <c r="AR41" s="305">
        <v>43.4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519</v>
      </c>
    </row>
    <row r="48" spans="1:46" ht="13" x14ac:dyDescent="0.2">
      <c r="A48" s="259"/>
      <c r="AK48" s="313" t="s">
        <v>520</v>
      </c>
      <c r="AL48" s="313"/>
      <c r="AM48" s="313"/>
      <c r="AN48" s="313"/>
      <c r="AO48" s="313"/>
      <c r="AP48" s="313"/>
      <c r="AQ48" s="314"/>
      <c r="AR48" s="313"/>
    </row>
    <row r="49" spans="1:44" ht="13.5" customHeight="1" x14ac:dyDescent="0.2">
      <c r="A49" s="259"/>
      <c r="AK49" s="315"/>
      <c r="AL49" s="316"/>
      <c r="AM49" s="1138" t="s">
        <v>488</v>
      </c>
      <c r="AN49" s="1140" t="s">
        <v>521</v>
      </c>
      <c r="AO49" s="1141"/>
      <c r="AP49" s="1141"/>
      <c r="AQ49" s="1141"/>
      <c r="AR49" s="1142"/>
    </row>
    <row r="50" spans="1:44" ht="13" x14ac:dyDescent="0.2">
      <c r="A50" s="259"/>
      <c r="AK50" s="317"/>
      <c r="AL50" s="318"/>
      <c r="AM50" s="1139"/>
      <c r="AN50" s="319" t="s">
        <v>522</v>
      </c>
      <c r="AO50" s="320" t="s">
        <v>523</v>
      </c>
      <c r="AP50" s="321" t="s">
        <v>524</v>
      </c>
      <c r="AQ50" s="322" t="s">
        <v>525</v>
      </c>
      <c r="AR50" s="323" t="s">
        <v>526</v>
      </c>
    </row>
    <row r="51" spans="1:44" ht="13" x14ac:dyDescent="0.2">
      <c r="A51" s="259"/>
      <c r="AK51" s="315" t="s">
        <v>527</v>
      </c>
      <c r="AL51" s="316"/>
      <c r="AM51" s="324">
        <v>11684083</v>
      </c>
      <c r="AN51" s="325">
        <v>22851</v>
      </c>
      <c r="AO51" s="326">
        <v>-24.5</v>
      </c>
      <c r="AP51" s="327">
        <v>51849</v>
      </c>
      <c r="AQ51" s="328">
        <v>11.6</v>
      </c>
      <c r="AR51" s="329">
        <v>-36.1</v>
      </c>
    </row>
    <row r="52" spans="1:44" ht="13" x14ac:dyDescent="0.2">
      <c r="A52" s="259"/>
      <c r="AK52" s="330"/>
      <c r="AL52" s="331" t="s">
        <v>528</v>
      </c>
      <c r="AM52" s="332">
        <v>4964159</v>
      </c>
      <c r="AN52" s="333">
        <v>9709</v>
      </c>
      <c r="AO52" s="334">
        <v>-10.199999999999999</v>
      </c>
      <c r="AP52" s="335">
        <v>26326</v>
      </c>
      <c r="AQ52" s="336">
        <v>9.6</v>
      </c>
      <c r="AR52" s="337">
        <v>-19.8</v>
      </c>
    </row>
    <row r="53" spans="1:44" ht="13" x14ac:dyDescent="0.2">
      <c r="A53" s="259"/>
      <c r="AK53" s="315" t="s">
        <v>529</v>
      </c>
      <c r="AL53" s="316"/>
      <c r="AM53" s="324">
        <v>12867860</v>
      </c>
      <c r="AN53" s="325">
        <v>25257</v>
      </c>
      <c r="AO53" s="326">
        <v>10.5</v>
      </c>
      <c r="AP53" s="327">
        <v>52191</v>
      </c>
      <c r="AQ53" s="328">
        <v>0.7</v>
      </c>
      <c r="AR53" s="329">
        <v>9.8000000000000007</v>
      </c>
    </row>
    <row r="54" spans="1:44" ht="13" x14ac:dyDescent="0.2">
      <c r="A54" s="259"/>
      <c r="AK54" s="330"/>
      <c r="AL54" s="331" t="s">
        <v>528</v>
      </c>
      <c r="AM54" s="332">
        <v>6916960</v>
      </c>
      <c r="AN54" s="333">
        <v>13576</v>
      </c>
      <c r="AO54" s="334">
        <v>39.799999999999997</v>
      </c>
      <c r="AP54" s="335">
        <v>26807</v>
      </c>
      <c r="AQ54" s="336">
        <v>1.8</v>
      </c>
      <c r="AR54" s="337">
        <v>38</v>
      </c>
    </row>
    <row r="55" spans="1:44" ht="13" x14ac:dyDescent="0.2">
      <c r="A55" s="259"/>
      <c r="AK55" s="315" t="s">
        <v>530</v>
      </c>
      <c r="AL55" s="316"/>
      <c r="AM55" s="324">
        <v>13359482</v>
      </c>
      <c r="AN55" s="325">
        <v>26339</v>
      </c>
      <c r="AO55" s="326">
        <v>4.3</v>
      </c>
      <c r="AP55" s="327">
        <v>48105</v>
      </c>
      <c r="AQ55" s="328">
        <v>-7.8</v>
      </c>
      <c r="AR55" s="329">
        <v>12.1</v>
      </c>
    </row>
    <row r="56" spans="1:44" ht="13" x14ac:dyDescent="0.2">
      <c r="A56" s="259"/>
      <c r="AK56" s="330"/>
      <c r="AL56" s="331" t="s">
        <v>528</v>
      </c>
      <c r="AM56" s="332">
        <v>6038135</v>
      </c>
      <c r="AN56" s="333">
        <v>11905</v>
      </c>
      <c r="AO56" s="334">
        <v>-12.3</v>
      </c>
      <c r="AP56" s="335">
        <v>24072</v>
      </c>
      <c r="AQ56" s="336">
        <v>-10.199999999999999</v>
      </c>
      <c r="AR56" s="337">
        <v>-2.1</v>
      </c>
    </row>
    <row r="57" spans="1:44" ht="13" x14ac:dyDescent="0.2">
      <c r="A57" s="259"/>
      <c r="AK57" s="315" t="s">
        <v>531</v>
      </c>
      <c r="AL57" s="316"/>
      <c r="AM57" s="324">
        <v>11487107</v>
      </c>
      <c r="AN57" s="325">
        <v>22798</v>
      </c>
      <c r="AO57" s="326">
        <v>-13.4</v>
      </c>
      <c r="AP57" s="327">
        <v>47446</v>
      </c>
      <c r="AQ57" s="328">
        <v>-1.4</v>
      </c>
      <c r="AR57" s="329">
        <v>-12</v>
      </c>
    </row>
    <row r="58" spans="1:44" ht="13" x14ac:dyDescent="0.2">
      <c r="A58" s="259"/>
      <c r="AK58" s="330"/>
      <c r="AL58" s="331" t="s">
        <v>528</v>
      </c>
      <c r="AM58" s="332">
        <v>4912181</v>
      </c>
      <c r="AN58" s="333">
        <v>9749</v>
      </c>
      <c r="AO58" s="334">
        <v>-18.100000000000001</v>
      </c>
      <c r="AP58" s="335">
        <v>24371</v>
      </c>
      <c r="AQ58" s="336">
        <v>1.2</v>
      </c>
      <c r="AR58" s="337">
        <v>-19.3</v>
      </c>
    </row>
    <row r="59" spans="1:44" ht="13" x14ac:dyDescent="0.2">
      <c r="A59" s="259"/>
      <c r="AK59" s="315" t="s">
        <v>532</v>
      </c>
      <c r="AL59" s="316"/>
      <c r="AM59" s="324">
        <v>16665923</v>
      </c>
      <c r="AN59" s="325">
        <v>33316</v>
      </c>
      <c r="AO59" s="326">
        <v>46.1</v>
      </c>
      <c r="AP59" s="327">
        <v>48387</v>
      </c>
      <c r="AQ59" s="328">
        <v>2</v>
      </c>
      <c r="AR59" s="329">
        <v>44.1</v>
      </c>
    </row>
    <row r="60" spans="1:44" ht="13" x14ac:dyDescent="0.2">
      <c r="A60" s="259"/>
      <c r="AK60" s="330"/>
      <c r="AL60" s="331" t="s">
        <v>528</v>
      </c>
      <c r="AM60" s="332">
        <v>7748383</v>
      </c>
      <c r="AN60" s="333">
        <v>15490</v>
      </c>
      <c r="AO60" s="334">
        <v>58.9</v>
      </c>
      <c r="AP60" s="335">
        <v>25592</v>
      </c>
      <c r="AQ60" s="336">
        <v>5</v>
      </c>
      <c r="AR60" s="337">
        <v>53.9</v>
      </c>
    </row>
    <row r="61" spans="1:44" ht="13" x14ac:dyDescent="0.2">
      <c r="A61" s="259"/>
      <c r="AK61" s="315" t="s">
        <v>533</v>
      </c>
      <c r="AL61" s="338"/>
      <c r="AM61" s="324">
        <v>13212891</v>
      </c>
      <c r="AN61" s="325">
        <v>26112</v>
      </c>
      <c r="AO61" s="326">
        <v>4.5999999999999996</v>
      </c>
      <c r="AP61" s="327">
        <v>49596</v>
      </c>
      <c r="AQ61" s="339">
        <v>1</v>
      </c>
      <c r="AR61" s="329">
        <v>3.6</v>
      </c>
    </row>
    <row r="62" spans="1:44" ht="13" x14ac:dyDescent="0.2">
      <c r="A62" s="259"/>
      <c r="AK62" s="330"/>
      <c r="AL62" s="331" t="s">
        <v>528</v>
      </c>
      <c r="AM62" s="332">
        <v>6115964</v>
      </c>
      <c r="AN62" s="333">
        <v>12086</v>
      </c>
      <c r="AO62" s="334">
        <v>11.6</v>
      </c>
      <c r="AP62" s="335">
        <v>25434</v>
      </c>
      <c r="AQ62" s="336">
        <v>1.5</v>
      </c>
      <c r="AR62" s="337">
        <v>10.1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pUpZfQ/+z6ft/iHRgkyo2beNQ4IXRqgBcAgRvuHi98MbxhkpNs0TqPXOWqlLZVov17ACrCgSbYfJ3y169R5hTg==" saltValue="RzyXF5V5PhvDhd+mVp19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85" zoomScaleNormal="85"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485</v>
      </c>
    </row>
    <row r="121" spans="125:125" ht="13.5" hidden="1" customHeight="1" x14ac:dyDescent="0.2">
      <c r="DU121" s="253"/>
    </row>
  </sheetData>
  <sheetProtection algorithmName="SHA-512" hashValue="DPeOhEZP8NZs0yyfOQ9rV4H05ucyceqbB01qDC5MRgcNGsHxkGrd6nEE13B3wMl5Jttp59MLh9Wk58ehQGASfA==" saltValue="l54XD6L87a4vlV69iyZh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85" zoomScaleNormal="85"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485</v>
      </c>
    </row>
  </sheetData>
  <sheetProtection algorithmName="SHA-512" hashValue="cRM/NGyrTav7IvPQwizEN7YZIyJQrxNM/UbW/dqseli3l9ppTGsCvzHra+clfoLGULgjJhr5gUtLJg9xgzt8nA==" saltValue="dAZBhz3ftSEVsy2OLnQN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535</v>
      </c>
      <c r="G46" s="8" t="s">
        <v>536</v>
      </c>
      <c r="H46" s="8" t="s">
        <v>537</v>
      </c>
      <c r="I46" s="8" t="s">
        <v>538</v>
      </c>
      <c r="J46" s="9" t="s">
        <v>539</v>
      </c>
    </row>
    <row r="47" spans="2:10" ht="57.75" customHeight="1" x14ac:dyDescent="0.2">
      <c r="B47" s="10"/>
      <c r="C47" s="1152" t="s">
        <v>3</v>
      </c>
      <c r="D47" s="1152"/>
      <c r="E47" s="1153"/>
      <c r="F47" s="11">
        <v>17.399999999999999</v>
      </c>
      <c r="G47" s="12">
        <v>17.11</v>
      </c>
      <c r="H47" s="12">
        <v>16.34</v>
      </c>
      <c r="I47" s="12">
        <v>16.420000000000002</v>
      </c>
      <c r="J47" s="13">
        <v>17.52</v>
      </c>
    </row>
    <row r="48" spans="2:10" ht="57.75" customHeight="1" x14ac:dyDescent="0.2">
      <c r="B48" s="14"/>
      <c r="C48" s="1154" t="s">
        <v>4</v>
      </c>
      <c r="D48" s="1154"/>
      <c r="E48" s="1155"/>
      <c r="F48" s="15">
        <v>2.78</v>
      </c>
      <c r="G48" s="16">
        <v>2.66</v>
      </c>
      <c r="H48" s="16">
        <v>3.14</v>
      </c>
      <c r="I48" s="16">
        <v>3.73</v>
      </c>
      <c r="J48" s="17">
        <v>2.58</v>
      </c>
    </row>
    <row r="49" spans="2:10" ht="57.75" customHeight="1" thickBot="1" x14ac:dyDescent="0.25">
      <c r="B49" s="18"/>
      <c r="C49" s="1156" t="s">
        <v>5</v>
      </c>
      <c r="D49" s="1156"/>
      <c r="E49" s="1157"/>
      <c r="F49" s="19" t="s">
        <v>540</v>
      </c>
      <c r="G49" s="20" t="s">
        <v>541</v>
      </c>
      <c r="H49" s="20" t="s">
        <v>542</v>
      </c>
      <c r="I49" s="20" t="s">
        <v>543</v>
      </c>
      <c r="J49" s="21" t="s">
        <v>544</v>
      </c>
    </row>
    <row r="50" spans="2:10" ht="13" x14ac:dyDescent="0.2"/>
  </sheetData>
  <sheetProtection algorithmName="SHA-512" hashValue="rmaCMC3ThZB+9qDv4AQBs1+e561HVjaWq54lX+c3ulM51Z9o1fXLn82+ZC4xJkyrO64yW1wVoBTRpvgh4RSaew==" saltValue="yaCLu+m3Llzp1mNK5oiE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2025-03-24T00:16:28Z</cp:lastPrinted>
  <dcterms:created xsi:type="dcterms:W3CDTF">2025-02-19T04:33:01Z</dcterms:created>
  <dcterms:modified xsi:type="dcterms:W3CDTF">2025-09-19T00:04:36Z</dcterms:modified>
  <cp:category/>
</cp:coreProperties>
</file>