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5章\HP掲載用\"/>
    </mc:Choice>
  </mc:AlternateContent>
  <xr:revisionPtr revIDLastSave="0" documentId="13_ncr:1_{76513DCB-ED6D-4BFB-A402-1F96007DB21D}" xr6:coauthVersionLast="36" xr6:coauthVersionMax="36" xr10:uidLastSave="{00000000-0000-0000-0000-000000000000}"/>
  <bookViews>
    <workbookView xWindow="120" yWindow="110" windowWidth="15600" windowHeight="7430" xr2:uid="{00000000-000D-0000-FFFF-FFFF00000000}"/>
  </bookViews>
  <sheets>
    <sheet name="１表" sheetId="1" r:id="rId1"/>
    <sheet name="２表" sheetId="2" r:id="rId2"/>
    <sheet name="３表" sheetId="3" r:id="rId3"/>
    <sheet name="４表" sheetId="4" r:id="rId4"/>
    <sheet name="５表" sheetId="5" r:id="rId5"/>
    <sheet name="６表" sheetId="6" r:id="rId6"/>
    <sheet name="７表" sheetId="7" r:id="rId7"/>
    <sheet name="８表" sheetId="8" r:id="rId8"/>
  </sheets>
  <definedNames>
    <definedName name="_xlnm.Print_Area" localSheetId="0">'１表'!$A$1:$M$52</definedName>
    <definedName name="_xlnm.Print_Area" localSheetId="1">'２表'!$A$1:$Y$32</definedName>
    <definedName name="_xlnm.Print_Area" localSheetId="2">'３表'!$A$1:$N$32</definedName>
    <definedName name="_xlnm.Print_Area" localSheetId="3">'４表'!$A$1:$AT$33</definedName>
    <definedName name="_xlnm.Print_Area" localSheetId="4">'５表'!$A$1:$Y$32</definedName>
    <definedName name="_xlnm.Print_Area" localSheetId="5">'６表'!$A$1:$L$33</definedName>
    <definedName name="_xlnm.Print_Area" localSheetId="6">'７表'!$A$1:$Y$32</definedName>
  </definedNames>
  <calcPr calcId="191029"/>
</workbook>
</file>

<file path=xl/calcChain.xml><?xml version="1.0" encoding="utf-8"?>
<calcChain xmlns="http://schemas.openxmlformats.org/spreadsheetml/2006/main">
  <c r="L33" i="8" l="1"/>
  <c r="L32" i="8"/>
  <c r="L31" i="8"/>
  <c r="L30" i="8"/>
  <c r="L29" i="8"/>
  <c r="L28" i="8"/>
  <c r="L7" i="8"/>
  <c r="L6" i="8"/>
  <c r="L5" i="8" l="1"/>
  <c r="I32" i="7"/>
  <c r="I31" i="7"/>
  <c r="I30" i="7"/>
  <c r="I29" i="7"/>
  <c r="I28" i="7"/>
  <c r="I27" i="7"/>
  <c r="I6" i="7"/>
  <c r="I5" i="7"/>
  <c r="I4" i="7" s="1"/>
  <c r="AP33" i="4" l="1"/>
  <c r="AP32" i="4"/>
  <c r="AP31" i="4"/>
  <c r="AP30" i="4"/>
  <c r="AP29" i="4"/>
  <c r="AP28" i="4"/>
  <c r="AP7" i="4"/>
  <c r="AP6" i="4"/>
  <c r="AP5" i="4" s="1"/>
  <c r="I32" i="3"/>
  <c r="I31" i="3"/>
  <c r="I30" i="3"/>
  <c r="I29" i="3"/>
  <c r="I28" i="3"/>
  <c r="I27" i="3"/>
  <c r="I6" i="3"/>
  <c r="I5" i="3"/>
  <c r="I4" i="3" s="1"/>
  <c r="I32" i="5" l="1"/>
  <c r="I31" i="5"/>
  <c r="I30" i="5"/>
  <c r="I29" i="5"/>
  <c r="I28" i="5"/>
  <c r="I27" i="5"/>
  <c r="I6" i="5"/>
  <c r="I5" i="5"/>
  <c r="I4" i="5" l="1"/>
  <c r="U28" i="4"/>
  <c r="I28" i="4" l="1"/>
  <c r="J5" i="3" l="1"/>
  <c r="J6" i="3"/>
  <c r="J4" i="3" l="1"/>
  <c r="B28" i="6"/>
  <c r="B29" i="6"/>
  <c r="B30" i="6"/>
  <c r="B31" i="6"/>
  <c r="B32" i="6"/>
  <c r="B33" i="6"/>
  <c r="D28" i="6"/>
  <c r="D29" i="6"/>
  <c r="D30" i="6"/>
  <c r="D31" i="6"/>
  <c r="D32" i="6"/>
  <c r="D33" i="6"/>
  <c r="E28" i="6"/>
  <c r="E29" i="6"/>
  <c r="E30" i="6"/>
  <c r="E31" i="6"/>
  <c r="E32" i="6"/>
  <c r="E33" i="6"/>
  <c r="F28" i="6"/>
  <c r="F29" i="6"/>
  <c r="F30" i="6"/>
  <c r="F31" i="6"/>
  <c r="F32" i="6"/>
  <c r="F33" i="6"/>
  <c r="B6" i="4" l="1"/>
  <c r="C28" i="4" l="1"/>
  <c r="D28" i="4"/>
  <c r="E28" i="4"/>
  <c r="F28" i="4"/>
  <c r="G28" i="4"/>
  <c r="H28" i="4"/>
  <c r="J28" i="4"/>
  <c r="K28" i="4"/>
  <c r="L28" i="4"/>
  <c r="M28" i="4"/>
  <c r="N28" i="4"/>
  <c r="O28" i="4"/>
  <c r="P28" i="4"/>
  <c r="Q28" i="4"/>
  <c r="R28" i="4"/>
  <c r="S28" i="4"/>
  <c r="T28" i="4"/>
  <c r="V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O33" i="8" l="1"/>
  <c r="N33" i="8"/>
  <c r="M33" i="8"/>
  <c r="K33" i="8"/>
  <c r="J33" i="8"/>
  <c r="I33" i="8"/>
  <c r="H33" i="8"/>
  <c r="G33" i="8"/>
  <c r="F33" i="8"/>
  <c r="E33" i="8"/>
  <c r="D33" i="8"/>
  <c r="C33" i="8"/>
  <c r="O32" i="8"/>
  <c r="N32" i="8"/>
  <c r="M32" i="8"/>
  <c r="K32" i="8"/>
  <c r="J32" i="8"/>
  <c r="I32" i="8"/>
  <c r="H32" i="8"/>
  <c r="G32" i="8"/>
  <c r="F32" i="8"/>
  <c r="E32" i="8"/>
  <c r="D32" i="8"/>
  <c r="C32" i="8"/>
  <c r="O31" i="8"/>
  <c r="N31" i="8"/>
  <c r="M31" i="8"/>
  <c r="K31" i="8"/>
  <c r="J31" i="8"/>
  <c r="I31" i="8"/>
  <c r="H31" i="8"/>
  <c r="G31" i="8"/>
  <c r="F31" i="8"/>
  <c r="E31" i="8"/>
  <c r="D31" i="8"/>
  <c r="C31" i="8"/>
  <c r="O30" i="8"/>
  <c r="N30" i="8"/>
  <c r="M30" i="8"/>
  <c r="K30" i="8"/>
  <c r="J30" i="8"/>
  <c r="I30" i="8"/>
  <c r="H30" i="8"/>
  <c r="G30" i="8"/>
  <c r="F30" i="8"/>
  <c r="E30" i="8"/>
  <c r="D30" i="8"/>
  <c r="C30" i="8"/>
  <c r="O29" i="8"/>
  <c r="N29" i="8"/>
  <c r="M29" i="8"/>
  <c r="K29" i="8"/>
  <c r="J29" i="8"/>
  <c r="I29" i="8"/>
  <c r="H29" i="8"/>
  <c r="G29" i="8"/>
  <c r="F29" i="8"/>
  <c r="E29" i="8"/>
  <c r="D29" i="8"/>
  <c r="C29" i="8"/>
  <c r="O28" i="8"/>
  <c r="N28" i="8"/>
  <c r="M28" i="8"/>
  <c r="K28" i="8"/>
  <c r="J28" i="8"/>
  <c r="I28" i="8"/>
  <c r="H28" i="8"/>
  <c r="G28" i="8"/>
  <c r="F28" i="8"/>
  <c r="E28" i="8"/>
  <c r="D28" i="8"/>
  <c r="C28" i="8"/>
  <c r="B33" i="8"/>
  <c r="B32" i="8"/>
  <c r="B31" i="8"/>
  <c r="B30" i="8"/>
  <c r="B29" i="8"/>
  <c r="B28" i="8"/>
  <c r="O7" i="8"/>
  <c r="N7" i="8"/>
  <c r="M7" i="8"/>
  <c r="K7" i="8"/>
  <c r="J7" i="8"/>
  <c r="I7" i="8"/>
  <c r="H7" i="8"/>
  <c r="G7" i="8"/>
  <c r="F7" i="8"/>
  <c r="E7" i="8"/>
  <c r="D7" i="8"/>
  <c r="C7" i="8"/>
  <c r="O6" i="8"/>
  <c r="N6" i="8"/>
  <c r="M6" i="8"/>
  <c r="K6" i="8"/>
  <c r="J6" i="8"/>
  <c r="I6" i="8"/>
  <c r="H6" i="8"/>
  <c r="H5" i="8" s="1"/>
  <c r="G6" i="8"/>
  <c r="F6" i="8"/>
  <c r="E6" i="8"/>
  <c r="D6" i="8"/>
  <c r="C6" i="8"/>
  <c r="B7" i="8"/>
  <c r="B6" i="8"/>
  <c r="O5" i="8" l="1"/>
  <c r="N5" i="8"/>
  <c r="M5" i="8"/>
  <c r="I5" i="8"/>
  <c r="E5" i="8"/>
  <c r="D5" i="8"/>
  <c r="C5" i="8"/>
  <c r="F5" i="8"/>
  <c r="G5" i="8"/>
  <c r="B5" i="8"/>
  <c r="K5" i="8"/>
  <c r="J5" i="8"/>
  <c r="L33" i="6"/>
  <c r="K33" i="6"/>
  <c r="J33" i="6"/>
  <c r="I33" i="6"/>
  <c r="H33" i="6"/>
  <c r="G33" i="6"/>
  <c r="C33" i="6"/>
  <c r="L32" i="6"/>
  <c r="K32" i="6"/>
  <c r="J32" i="6"/>
  <c r="I32" i="6"/>
  <c r="H32" i="6"/>
  <c r="G32" i="6"/>
  <c r="C32" i="6"/>
  <c r="L31" i="6"/>
  <c r="K31" i="6"/>
  <c r="J31" i="6"/>
  <c r="I31" i="6"/>
  <c r="H31" i="6"/>
  <c r="G31" i="6"/>
  <c r="C31" i="6"/>
  <c r="L30" i="6"/>
  <c r="K30" i="6"/>
  <c r="J30" i="6"/>
  <c r="I30" i="6"/>
  <c r="H30" i="6"/>
  <c r="G30" i="6"/>
  <c r="C30" i="6"/>
  <c r="L29" i="6"/>
  <c r="K29" i="6"/>
  <c r="J29" i="6"/>
  <c r="I29" i="6"/>
  <c r="H29" i="6"/>
  <c r="G29" i="6"/>
  <c r="C29" i="6"/>
  <c r="L28" i="6"/>
  <c r="K28" i="6"/>
  <c r="J28" i="6"/>
  <c r="I28" i="6"/>
  <c r="H28" i="6"/>
  <c r="G28" i="6"/>
  <c r="C28" i="6"/>
  <c r="L7" i="6"/>
  <c r="K7" i="6"/>
  <c r="J7" i="6"/>
  <c r="I7" i="6"/>
  <c r="H7" i="6"/>
  <c r="G7" i="6"/>
  <c r="F7" i="6"/>
  <c r="E7" i="6"/>
  <c r="D7" i="6"/>
  <c r="C7" i="6"/>
  <c r="C5" i="6" s="1"/>
  <c r="L6" i="6"/>
  <c r="K6" i="6"/>
  <c r="J6" i="6"/>
  <c r="I6" i="6"/>
  <c r="H6" i="6"/>
  <c r="G6" i="6"/>
  <c r="F6" i="6"/>
  <c r="E6" i="6"/>
  <c r="D6" i="6"/>
  <c r="C6" i="6"/>
  <c r="B7" i="6"/>
  <c r="B6" i="6"/>
  <c r="L5" i="6" l="1"/>
  <c r="K5" i="6"/>
  <c r="F5" i="6"/>
  <c r="J5" i="6"/>
  <c r="G5" i="6"/>
  <c r="I5" i="6"/>
  <c r="D5" i="6"/>
  <c r="B5" i="6"/>
  <c r="H5" i="6"/>
  <c r="E5" i="6"/>
  <c r="AT33" i="4"/>
  <c r="AS33" i="4"/>
  <c r="AR33" i="4"/>
  <c r="AQ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AT32" i="4"/>
  <c r="AS32" i="4"/>
  <c r="AR32" i="4"/>
  <c r="AQ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AT31" i="4"/>
  <c r="AS31" i="4"/>
  <c r="AR31" i="4"/>
  <c r="AQ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AT30" i="4"/>
  <c r="AS30" i="4"/>
  <c r="AR30" i="4"/>
  <c r="AQ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AT29" i="4"/>
  <c r="AS29" i="4"/>
  <c r="AR29" i="4"/>
  <c r="AQ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AT28" i="4"/>
  <c r="AS28" i="4"/>
  <c r="AR28" i="4"/>
  <c r="AQ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B33" i="4"/>
  <c r="B32" i="4"/>
  <c r="B31" i="4"/>
  <c r="B30" i="4"/>
  <c r="B29" i="4"/>
  <c r="B28" i="4"/>
  <c r="AT7" i="4"/>
  <c r="AS7" i="4"/>
  <c r="AR7" i="4"/>
  <c r="AQ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T6" i="4"/>
  <c r="AS6" i="4"/>
  <c r="AR6" i="4"/>
  <c r="AQ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7" i="4"/>
  <c r="B5" i="4" s="1"/>
  <c r="K5" i="4" l="1"/>
  <c r="AV7" i="4"/>
  <c r="AV6" i="4"/>
  <c r="C5" i="4"/>
  <c r="Y5" i="4"/>
  <c r="AC5" i="4"/>
  <c r="AG5" i="4"/>
  <c r="AM5" i="4"/>
  <c r="D5" i="4"/>
  <c r="H5" i="4"/>
  <c r="P5" i="4"/>
  <c r="AF5" i="4"/>
  <c r="J5" i="4"/>
  <c r="V5" i="4"/>
  <c r="AD5" i="4"/>
  <c r="AH5" i="4"/>
  <c r="O5" i="4"/>
  <c r="W5" i="4"/>
  <c r="AA5" i="4"/>
  <c r="AE5" i="4"/>
  <c r="AI5" i="4"/>
  <c r="F5" i="4"/>
  <c r="E5" i="4"/>
  <c r="I5" i="4"/>
  <c r="M5" i="4"/>
  <c r="AT5" i="4"/>
  <c r="AO5" i="4"/>
  <c r="AR5" i="4"/>
  <c r="AK5" i="4"/>
  <c r="AB5" i="4"/>
  <c r="Z5" i="4"/>
  <c r="X5" i="4"/>
  <c r="S5" i="4"/>
  <c r="U5" i="4"/>
  <c r="R5" i="4"/>
  <c r="T5" i="4"/>
  <c r="Q5" i="4"/>
  <c r="N5" i="4"/>
  <c r="G5" i="4"/>
  <c r="AJ5" i="4"/>
  <c r="AL5" i="4"/>
  <c r="AN5" i="4"/>
  <c r="AQ5" i="4"/>
  <c r="AS5" i="4"/>
  <c r="L5" i="4"/>
  <c r="N6" i="3"/>
  <c r="M6" i="3"/>
  <c r="L6" i="3"/>
  <c r="K6" i="3"/>
  <c r="H6" i="3"/>
  <c r="G6" i="3"/>
  <c r="F6" i="3"/>
  <c r="E6" i="3"/>
  <c r="D6" i="3"/>
  <c r="C6" i="3"/>
  <c r="N5" i="3"/>
  <c r="M5" i="3"/>
  <c r="L5" i="3"/>
  <c r="K5" i="3"/>
  <c r="H5" i="3"/>
  <c r="G5" i="3"/>
  <c r="F5" i="3"/>
  <c r="E5" i="3"/>
  <c r="D5" i="3"/>
  <c r="C5" i="3"/>
  <c r="N32" i="3"/>
  <c r="M32" i="3"/>
  <c r="L32" i="3"/>
  <c r="K32" i="3"/>
  <c r="J32" i="3"/>
  <c r="H32" i="3"/>
  <c r="G32" i="3"/>
  <c r="F32" i="3"/>
  <c r="E32" i="3"/>
  <c r="D32" i="3"/>
  <c r="C32" i="3"/>
  <c r="N31" i="3"/>
  <c r="M31" i="3"/>
  <c r="L31" i="3"/>
  <c r="K31" i="3"/>
  <c r="J31" i="3"/>
  <c r="H31" i="3"/>
  <c r="G31" i="3"/>
  <c r="F31" i="3"/>
  <c r="E31" i="3"/>
  <c r="D31" i="3"/>
  <c r="C31" i="3"/>
  <c r="N30" i="3"/>
  <c r="M30" i="3"/>
  <c r="L30" i="3"/>
  <c r="K30" i="3"/>
  <c r="J30" i="3"/>
  <c r="H30" i="3"/>
  <c r="G30" i="3"/>
  <c r="F30" i="3"/>
  <c r="E30" i="3"/>
  <c r="D30" i="3"/>
  <c r="C30" i="3"/>
  <c r="N29" i="3"/>
  <c r="M29" i="3"/>
  <c r="L29" i="3"/>
  <c r="K29" i="3"/>
  <c r="J29" i="3"/>
  <c r="H29" i="3"/>
  <c r="G29" i="3"/>
  <c r="F29" i="3"/>
  <c r="E29" i="3"/>
  <c r="D29" i="3"/>
  <c r="C29" i="3"/>
  <c r="N28" i="3"/>
  <c r="M28" i="3"/>
  <c r="L28" i="3"/>
  <c r="K28" i="3"/>
  <c r="J28" i="3"/>
  <c r="H28" i="3"/>
  <c r="G28" i="3"/>
  <c r="F28" i="3"/>
  <c r="E28" i="3"/>
  <c r="D28" i="3"/>
  <c r="C28" i="3"/>
  <c r="N27" i="3"/>
  <c r="M27" i="3"/>
  <c r="L27" i="3"/>
  <c r="K27" i="3"/>
  <c r="J27" i="3"/>
  <c r="H27" i="3"/>
  <c r="G27" i="3"/>
  <c r="F27" i="3"/>
  <c r="E27" i="3"/>
  <c r="D27" i="3"/>
  <c r="C27" i="3"/>
  <c r="B32" i="3"/>
  <c r="B31" i="3"/>
  <c r="B30" i="3"/>
  <c r="B29" i="3"/>
  <c r="B28" i="3"/>
  <c r="B27" i="3"/>
  <c r="B6" i="3"/>
  <c r="B5" i="3"/>
  <c r="H4" i="3" l="1"/>
  <c r="N4" i="3"/>
  <c r="F4" i="3"/>
  <c r="E4" i="3"/>
  <c r="AV5" i="4"/>
  <c r="D4" i="3"/>
  <c r="C4" i="3"/>
  <c r="K4" i="3"/>
  <c r="L4" i="3"/>
  <c r="M4" i="3"/>
  <c r="B4" i="3"/>
  <c r="G4" i="3"/>
</calcChain>
</file>

<file path=xl/sharedStrings.xml><?xml version="1.0" encoding="utf-8"?>
<sst xmlns="http://schemas.openxmlformats.org/spreadsheetml/2006/main" count="477" uniqueCount="199">
  <si>
    <t xml:space="preserve"> </t>
  </si>
  <si>
    <t>沖縄</t>
  </si>
  <si>
    <t>鹿児島</t>
  </si>
  <si>
    <t>宮崎</t>
  </si>
  <si>
    <t>大分</t>
  </si>
  <si>
    <t>熊本</t>
  </si>
  <si>
    <t>長崎</t>
  </si>
  <si>
    <t>佐賀</t>
  </si>
  <si>
    <t>福岡</t>
  </si>
  <si>
    <t>高知</t>
  </si>
  <si>
    <t>愛媛</t>
  </si>
  <si>
    <t>香川</t>
  </si>
  <si>
    <t>徳島</t>
  </si>
  <si>
    <t>山口</t>
  </si>
  <si>
    <t>広島</t>
  </si>
  <si>
    <t>岡山</t>
  </si>
  <si>
    <t>島根</t>
  </si>
  <si>
    <t>鳥取</t>
  </si>
  <si>
    <t>和歌山</t>
  </si>
  <si>
    <t>奈良</t>
  </si>
  <si>
    <t>兵庫</t>
  </si>
  <si>
    <t>大阪</t>
  </si>
  <si>
    <t>京都</t>
  </si>
  <si>
    <t>滋賀</t>
  </si>
  <si>
    <t>三重</t>
  </si>
  <si>
    <t>愛知</t>
  </si>
  <si>
    <t>静岡</t>
  </si>
  <si>
    <t>岐阜</t>
  </si>
  <si>
    <t>長野</t>
  </si>
  <si>
    <t>山梨</t>
  </si>
  <si>
    <t>福井</t>
  </si>
  <si>
    <t>石川</t>
  </si>
  <si>
    <t>富山</t>
  </si>
  <si>
    <t>新潟</t>
  </si>
  <si>
    <t>神奈川</t>
  </si>
  <si>
    <t>東京</t>
  </si>
  <si>
    <t>千葉</t>
  </si>
  <si>
    <t>埼玉</t>
  </si>
  <si>
    <t>群馬</t>
  </si>
  <si>
    <t>栃木</t>
  </si>
  <si>
    <t>茨城</t>
  </si>
  <si>
    <t>福島</t>
  </si>
  <si>
    <t>山形</t>
  </si>
  <si>
    <t>秋田</t>
  </si>
  <si>
    <t>宮城</t>
  </si>
  <si>
    <t>岩手</t>
  </si>
  <si>
    <t>青森</t>
  </si>
  <si>
    <t>北海道</t>
  </si>
  <si>
    <t>全国</t>
  </si>
  <si>
    <t>薬局・医療
施設の従事
者（再掲）</t>
    <rPh sb="3" eb="4">
      <t>イ</t>
    </rPh>
    <rPh sb="4" eb="5">
      <t>リョウ</t>
    </rPh>
    <rPh sb="6" eb="8">
      <t>シセツ</t>
    </rPh>
    <rPh sb="9" eb="11">
      <t>ジュウジ</t>
    </rPh>
    <rPh sb="12" eb="13">
      <t>モノ</t>
    </rPh>
    <rPh sb="14" eb="16">
      <t>サイケイ</t>
    </rPh>
    <phoneticPr fontId="6"/>
  </si>
  <si>
    <t>総数</t>
    <rPh sb="0" eb="2">
      <t>ソウスウ</t>
    </rPh>
    <phoneticPr fontId="6"/>
  </si>
  <si>
    <t>医療施設の
従事者
（再掲）</t>
    <rPh sb="6" eb="8">
      <t>ジュウジ</t>
    </rPh>
    <rPh sb="8" eb="9">
      <t>シャ</t>
    </rPh>
    <rPh sb="11" eb="13">
      <t>サイケイ</t>
    </rPh>
    <phoneticPr fontId="6"/>
  </si>
  <si>
    <t>総数</t>
    <phoneticPr fontId="6"/>
  </si>
  <si>
    <t>薬剤師</t>
    <phoneticPr fontId="6"/>
  </si>
  <si>
    <t>歯科医師</t>
    <phoneticPr fontId="6"/>
  </si>
  <si>
    <t>医師</t>
    <phoneticPr fontId="6"/>
  </si>
  <si>
    <t>人口１０万対</t>
    <rPh sb="0" eb="2">
      <t>ジンコウ</t>
    </rPh>
    <rPh sb="4" eb="6">
      <t>マンタイ</t>
    </rPh>
    <phoneticPr fontId="6"/>
  </si>
  <si>
    <t>実数</t>
    <rPh sb="0" eb="2">
      <t>ジッスウ</t>
    </rPh>
    <phoneticPr fontId="6"/>
  </si>
  <si>
    <t>都道
府県</t>
    <phoneticPr fontId="6"/>
  </si>
  <si>
    <t>第１表 医師・歯科医師・薬剤師数･率(人口１０万対）－都道府県別</t>
    <rPh sb="0" eb="1">
      <t>ダイ</t>
    </rPh>
    <rPh sb="2" eb="3">
      <t>ヒョウ</t>
    </rPh>
    <rPh sb="4" eb="6">
      <t>イシ</t>
    </rPh>
    <rPh sb="7" eb="9">
      <t>シカ</t>
    </rPh>
    <rPh sb="9" eb="11">
      <t>イシ</t>
    </rPh>
    <rPh sb="12" eb="14">
      <t>ヤクザイ</t>
    </rPh>
    <rPh sb="14" eb="15">
      <t>シ</t>
    </rPh>
    <rPh sb="15" eb="16">
      <t>スウ</t>
    </rPh>
    <rPh sb="17" eb="18">
      <t>リツ</t>
    </rPh>
    <rPh sb="19" eb="21">
      <t>ジンコウ</t>
    </rPh>
    <rPh sb="23" eb="25">
      <t>マンタイ</t>
    </rPh>
    <rPh sb="27" eb="31">
      <t>トドウフケン</t>
    </rPh>
    <rPh sb="31" eb="32">
      <t>ベツ</t>
    </rPh>
    <phoneticPr fontId="6"/>
  </si>
  <si>
    <t>宇和島</t>
    <rPh sb="0" eb="3">
      <t>ウワジマ</t>
    </rPh>
    <phoneticPr fontId="11"/>
  </si>
  <si>
    <t>八幡浜大洲</t>
    <rPh sb="0" eb="3">
      <t>ヤワタハマ</t>
    </rPh>
    <rPh sb="3" eb="5">
      <t>オオズ</t>
    </rPh>
    <phoneticPr fontId="11"/>
  </si>
  <si>
    <t>松山</t>
    <rPh sb="0" eb="2">
      <t>マツヤマ</t>
    </rPh>
    <phoneticPr fontId="11"/>
  </si>
  <si>
    <t>今治</t>
    <rPh sb="0" eb="2">
      <t>イマバリ</t>
    </rPh>
    <phoneticPr fontId="11"/>
  </si>
  <si>
    <t>新居浜西条</t>
    <rPh sb="0" eb="3">
      <t>ニイハマ</t>
    </rPh>
    <rPh sb="3" eb="5">
      <t>サイジョウ</t>
    </rPh>
    <phoneticPr fontId="11"/>
  </si>
  <si>
    <t>宇摩</t>
    <rPh sb="0" eb="2">
      <t>ウマ</t>
    </rPh>
    <phoneticPr fontId="11"/>
  </si>
  <si>
    <t>愛南町</t>
  </si>
  <si>
    <t>鬼北町</t>
  </si>
  <si>
    <t>松野町</t>
  </si>
  <si>
    <t>伊方町</t>
  </si>
  <si>
    <t>内子町</t>
  </si>
  <si>
    <t>砥部町</t>
  </si>
  <si>
    <t>松前町</t>
  </si>
  <si>
    <t>久万高原町</t>
  </si>
  <si>
    <t>上島町</t>
  </si>
  <si>
    <t>東温市</t>
  </si>
  <si>
    <t>西予市</t>
  </si>
  <si>
    <t>四国中央市</t>
  </si>
  <si>
    <t>伊予市</t>
  </si>
  <si>
    <t>大洲市</t>
  </si>
  <si>
    <t>西条市</t>
  </si>
  <si>
    <t>新居浜市</t>
  </si>
  <si>
    <t>八幡浜市</t>
  </si>
  <si>
    <t>宇和島市</t>
  </si>
  <si>
    <t>今治市</t>
  </si>
  <si>
    <t>松山市</t>
  </si>
  <si>
    <t>郡計</t>
    <rPh sb="0" eb="1">
      <t>グン</t>
    </rPh>
    <rPh sb="1" eb="2">
      <t>ケイ</t>
    </rPh>
    <phoneticPr fontId="11"/>
  </si>
  <si>
    <t>市計</t>
    <rPh sb="0" eb="1">
      <t>シ</t>
    </rPh>
    <rPh sb="1" eb="2">
      <t>ケイ</t>
    </rPh>
    <phoneticPr fontId="11"/>
  </si>
  <si>
    <t>総数</t>
    <rPh sb="0" eb="2">
      <t>ソウスウ</t>
    </rPh>
    <phoneticPr fontId="11"/>
  </si>
  <si>
    <t>平成24年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</si>
  <si>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</si>
  <si>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</si>
  <si>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医師１人当たり人口</t>
    <rPh sb="0" eb="2">
      <t>イシ</t>
    </rPh>
    <rPh sb="2" eb="4">
      <t>ヒトリ</t>
    </rPh>
    <rPh sb="4" eb="5">
      <t>ア</t>
    </rPh>
    <rPh sb="7" eb="9">
      <t>ジンコウ</t>
    </rPh>
    <phoneticPr fontId="3"/>
  </si>
  <si>
    <t>人口10万対医師数</t>
    <rPh sb="0" eb="2">
      <t>ジンコウ</t>
    </rPh>
    <rPh sb="4" eb="5">
      <t>マン</t>
    </rPh>
    <rPh sb="5" eb="6">
      <t>タイ</t>
    </rPh>
    <rPh sb="6" eb="9">
      <t>イシスウ</t>
    </rPh>
    <phoneticPr fontId="3"/>
  </si>
  <si>
    <t>医師数</t>
    <rPh sb="0" eb="3">
      <t>イシスウ</t>
    </rPh>
    <phoneticPr fontId="3"/>
  </si>
  <si>
    <t>市町</t>
    <rPh sb="0" eb="2">
      <t>シチョウ</t>
    </rPh>
    <phoneticPr fontId="11"/>
  </si>
  <si>
    <t>各年末</t>
    <rPh sb="0" eb="1">
      <t>カク</t>
    </rPh>
    <rPh sb="1" eb="3">
      <t>ネンマツ</t>
    </rPh>
    <phoneticPr fontId="6"/>
  </si>
  <si>
    <t>第２表 医師数・人口１０万対医師数・医師１人当たり人口ー年次・市町別</t>
    <rPh sb="0" eb="1">
      <t>ダイ</t>
    </rPh>
    <rPh sb="2" eb="3">
      <t>ヒョウ</t>
    </rPh>
    <rPh sb="4" eb="6">
      <t>イシ</t>
    </rPh>
    <rPh sb="6" eb="7">
      <t>スウ</t>
    </rPh>
    <rPh sb="8" eb="10">
      <t>ジンコウ</t>
    </rPh>
    <rPh sb="12" eb="14">
      <t>マンタイ</t>
    </rPh>
    <rPh sb="14" eb="17">
      <t>イシスウ</t>
    </rPh>
    <rPh sb="18" eb="20">
      <t>イシ</t>
    </rPh>
    <rPh sb="21" eb="22">
      <t>ニン</t>
    </rPh>
    <rPh sb="22" eb="23">
      <t>ア</t>
    </rPh>
    <rPh sb="25" eb="27">
      <t>ジンコウ</t>
    </rPh>
    <rPh sb="28" eb="30">
      <t>ネンジ</t>
    </rPh>
    <rPh sb="31" eb="33">
      <t>シチョウ</t>
    </rPh>
    <rPh sb="33" eb="34">
      <t>ベツ</t>
    </rPh>
    <phoneticPr fontId="3"/>
  </si>
  <si>
    <t>無職</t>
    <rPh sb="0" eb="2">
      <t>ムショク</t>
    </rPh>
    <phoneticPr fontId="3"/>
  </si>
  <si>
    <t>その他
の職</t>
    <rPh sb="2" eb="3">
      <t>タ</t>
    </rPh>
    <rPh sb="5" eb="6">
      <t>ショク</t>
    </rPh>
    <phoneticPr fontId="3"/>
  </si>
  <si>
    <t>行政機関・
産業医・
保健衛生業務</t>
    <rPh sb="0" eb="2">
      <t>ギョウセイ</t>
    </rPh>
    <rPh sb="2" eb="4">
      <t>キカン</t>
    </rPh>
    <rPh sb="6" eb="9">
      <t>サンギョウイ</t>
    </rPh>
    <rPh sb="11" eb="13">
      <t>ホケン</t>
    </rPh>
    <rPh sb="13" eb="15">
      <t>エイセイ</t>
    </rPh>
    <rPh sb="15" eb="17">
      <t>ギョウム</t>
    </rPh>
    <phoneticPr fontId="3"/>
  </si>
  <si>
    <t>教育</t>
    <rPh sb="0" eb="2">
      <t>キョウイク</t>
    </rPh>
    <phoneticPr fontId="3"/>
  </si>
  <si>
    <t>医育
機関</t>
    <rPh sb="0" eb="1">
      <t>イ</t>
    </rPh>
    <rPh sb="1" eb="2">
      <t>イク</t>
    </rPh>
    <rPh sb="3" eb="5">
      <t>キカン</t>
    </rPh>
    <phoneticPr fontId="3"/>
  </si>
  <si>
    <t>診療所
勤務</t>
    <rPh sb="0" eb="2">
      <t>シンリョウ</t>
    </rPh>
    <rPh sb="2" eb="3">
      <t>ショ</t>
    </rPh>
    <rPh sb="4" eb="6">
      <t>キンム</t>
    </rPh>
    <phoneticPr fontId="3"/>
  </si>
  <si>
    <t>病院
勤務</t>
    <rPh sb="0" eb="2">
      <t>ビョウイン</t>
    </rPh>
    <rPh sb="3" eb="5">
      <t>キンム</t>
    </rPh>
    <phoneticPr fontId="3"/>
  </si>
  <si>
    <t>診療所
開設者
＋法人</t>
    <rPh sb="0" eb="2">
      <t>シンリョウ</t>
    </rPh>
    <rPh sb="2" eb="3">
      <t>ショ</t>
    </rPh>
    <rPh sb="4" eb="6">
      <t>カイセツ</t>
    </rPh>
    <rPh sb="6" eb="7">
      <t>シャ</t>
    </rPh>
    <rPh sb="9" eb="11">
      <t>ホウジン</t>
    </rPh>
    <phoneticPr fontId="3"/>
  </si>
  <si>
    <t>病院
開設者
＋法人</t>
    <rPh sb="0" eb="2">
      <t>ビョウイン</t>
    </rPh>
    <rPh sb="3" eb="5">
      <t>カイセツ</t>
    </rPh>
    <rPh sb="5" eb="6">
      <t>シャ</t>
    </rPh>
    <rPh sb="8" eb="10">
      <t>ホウジン</t>
    </rPh>
    <phoneticPr fontId="3"/>
  </si>
  <si>
    <t>不詳</t>
    <rPh sb="0" eb="2">
      <t>フショウ</t>
    </rPh>
    <phoneticPr fontId="3"/>
  </si>
  <si>
    <t>その他の職</t>
    <rPh sb="2" eb="3">
      <t>タ</t>
    </rPh>
    <rPh sb="4" eb="5">
      <t>ショク</t>
    </rPh>
    <phoneticPr fontId="3"/>
  </si>
  <si>
    <t>医療施設外</t>
    <rPh sb="0" eb="2">
      <t>イリョウ</t>
    </rPh>
    <rPh sb="2" eb="4">
      <t>シセツ</t>
    </rPh>
    <rPh sb="4" eb="5">
      <t>ガイ</t>
    </rPh>
    <phoneticPr fontId="3"/>
  </si>
  <si>
    <t>医療施設</t>
    <rPh sb="0" eb="2">
      <t>イリョウ</t>
    </rPh>
    <rPh sb="2" eb="4">
      <t>シセツ</t>
    </rPh>
    <phoneticPr fontId="3"/>
  </si>
  <si>
    <t>総数</t>
    <rPh sb="0" eb="2">
      <t>ソウスウ</t>
    </rPh>
    <phoneticPr fontId="3"/>
  </si>
  <si>
    <t>第３表 医師数、業務の種類別ー市町別</t>
    <rPh sb="0" eb="1">
      <t>ダイ</t>
    </rPh>
    <rPh sb="2" eb="3">
      <t>ヒョウ</t>
    </rPh>
    <rPh sb="4" eb="6">
      <t>イシ</t>
    </rPh>
    <rPh sb="6" eb="7">
      <t>スウ</t>
    </rPh>
    <rPh sb="8" eb="10">
      <t>ギョウム</t>
    </rPh>
    <rPh sb="11" eb="13">
      <t>シュルイ</t>
    </rPh>
    <rPh sb="13" eb="14">
      <t>ベツ</t>
    </rPh>
    <rPh sb="15" eb="17">
      <t>シチョウ</t>
    </rPh>
    <rPh sb="17" eb="18">
      <t>ベツ</t>
    </rPh>
    <phoneticPr fontId="3"/>
  </si>
  <si>
    <t>-</t>
  </si>
  <si>
    <t>、</t>
    <phoneticPr fontId="3"/>
  </si>
  <si>
    <t>鬼北町</t>
    <rPh sb="0" eb="1">
      <t>オニ</t>
    </rPh>
    <rPh sb="1" eb="2">
      <t>キタ</t>
    </rPh>
    <rPh sb="2" eb="3">
      <t>チョウ</t>
    </rPh>
    <phoneticPr fontId="3"/>
  </si>
  <si>
    <t>その他</t>
    <rPh sb="2" eb="3">
      <t>タ</t>
    </rPh>
    <phoneticPr fontId="3"/>
  </si>
  <si>
    <t>全科</t>
    <rPh sb="0" eb="2">
      <t>ゼンカ</t>
    </rPh>
    <phoneticPr fontId="3"/>
  </si>
  <si>
    <t>臨床　　研修医</t>
    <rPh sb="0" eb="2">
      <t>リンショウ</t>
    </rPh>
    <rPh sb="4" eb="6">
      <t>ケンシュウ</t>
    </rPh>
    <rPh sb="6" eb="7">
      <t>イ</t>
    </rPh>
    <phoneticPr fontId="3"/>
  </si>
  <si>
    <t>救急科</t>
    <rPh sb="0" eb="2">
      <t>キュウキュウ</t>
    </rPh>
    <rPh sb="2" eb="3">
      <t>カ</t>
    </rPh>
    <phoneticPr fontId="3"/>
  </si>
  <si>
    <t>臨床検査科</t>
    <rPh sb="0" eb="2">
      <t>リンショウ</t>
    </rPh>
    <rPh sb="2" eb="4">
      <t>ケンサ</t>
    </rPh>
    <rPh sb="4" eb="5">
      <t>カ</t>
    </rPh>
    <phoneticPr fontId="3"/>
  </si>
  <si>
    <t>病理診断科</t>
    <rPh sb="0" eb="2">
      <t>ビョウリ</t>
    </rPh>
    <rPh sb="2" eb="3">
      <t>ミ</t>
    </rPh>
    <rPh sb="3" eb="4">
      <t>ダン</t>
    </rPh>
    <rPh sb="4" eb="5">
      <t>カ</t>
    </rPh>
    <phoneticPr fontId="3"/>
  </si>
  <si>
    <t>麻酔科</t>
    <rPh sb="0" eb="3">
      <t>マスイカ</t>
    </rPh>
    <phoneticPr fontId="3"/>
  </si>
  <si>
    <t>放射線科</t>
    <rPh sb="0" eb="3">
      <t>ホウシャセン</t>
    </rPh>
    <rPh sb="3" eb="4">
      <t>カ</t>
    </rPh>
    <phoneticPr fontId="3"/>
  </si>
  <si>
    <t>リハビリテーション科</t>
    <rPh sb="9" eb="10">
      <t>カ</t>
    </rPh>
    <phoneticPr fontId="3"/>
  </si>
  <si>
    <t>婦人科</t>
    <rPh sb="0" eb="3">
      <t>フジンカ</t>
    </rPh>
    <phoneticPr fontId="3"/>
  </si>
  <si>
    <t>産科</t>
    <rPh sb="0" eb="2">
      <t>サンカ</t>
    </rPh>
    <phoneticPr fontId="3"/>
  </si>
  <si>
    <t>産婦人科</t>
    <rPh sb="0" eb="4">
      <t>サンフジンカ</t>
    </rPh>
    <phoneticPr fontId="3"/>
  </si>
  <si>
    <t>小児外科</t>
    <rPh sb="0" eb="2">
      <t>ショウニ</t>
    </rPh>
    <rPh sb="2" eb="4">
      <t>ゲカ</t>
    </rPh>
    <phoneticPr fontId="3"/>
  </si>
  <si>
    <t>耳鼻いんこう科</t>
    <rPh sb="0" eb="2">
      <t>ジビ</t>
    </rPh>
    <rPh sb="6" eb="7">
      <t>カ</t>
    </rPh>
    <phoneticPr fontId="3"/>
  </si>
  <si>
    <t>眼科</t>
    <rPh sb="0" eb="2">
      <t>ガンカ</t>
    </rPh>
    <phoneticPr fontId="3"/>
  </si>
  <si>
    <t>美容外科</t>
    <rPh sb="0" eb="2">
      <t>ビヨウ</t>
    </rPh>
    <rPh sb="2" eb="4">
      <t>ゲカ</t>
    </rPh>
    <phoneticPr fontId="3"/>
  </si>
  <si>
    <t>形成外科</t>
    <rPh sb="0" eb="2">
      <t>ケイセイ</t>
    </rPh>
    <rPh sb="2" eb="4">
      <t>ゲカ</t>
    </rPh>
    <phoneticPr fontId="3"/>
  </si>
  <si>
    <t>整形外科</t>
    <rPh sb="0" eb="2">
      <t>セイケイ</t>
    </rPh>
    <rPh sb="2" eb="4">
      <t>ゲカ</t>
    </rPh>
    <phoneticPr fontId="3"/>
  </si>
  <si>
    <t>脳神経　外科</t>
    <rPh sb="0" eb="3">
      <t>ノウシンケイ</t>
    </rPh>
    <rPh sb="4" eb="6">
      <t>ゲカ</t>
    </rPh>
    <phoneticPr fontId="3"/>
  </si>
  <si>
    <t>肛門外科</t>
    <rPh sb="0" eb="2">
      <t>コウモン</t>
    </rPh>
    <rPh sb="2" eb="4">
      <t>ゲカ</t>
    </rPh>
    <phoneticPr fontId="3"/>
  </si>
  <si>
    <t>泌尿器科</t>
    <rPh sb="0" eb="3">
      <t>ヒニョウキ</t>
    </rPh>
    <rPh sb="3" eb="4">
      <t>カ</t>
    </rPh>
    <phoneticPr fontId="3"/>
  </si>
  <si>
    <t>消化器　外科</t>
    <rPh sb="0" eb="3">
      <t>ショウカキ</t>
    </rPh>
    <rPh sb="4" eb="6">
      <t>ゲカ</t>
    </rPh>
    <phoneticPr fontId="3"/>
  </si>
  <si>
    <t>気管食道外科</t>
    <rPh sb="0" eb="2">
      <t>キカン</t>
    </rPh>
    <rPh sb="2" eb="4">
      <t>ショクドウ</t>
    </rPh>
    <rPh sb="4" eb="6">
      <t>ゲカ</t>
    </rPh>
    <phoneticPr fontId="3"/>
  </si>
  <si>
    <t>乳腺外科</t>
    <rPh sb="0" eb="2">
      <t>ニュウセン</t>
    </rPh>
    <rPh sb="2" eb="4">
      <t>ゲカ</t>
    </rPh>
    <phoneticPr fontId="3"/>
  </si>
  <si>
    <t>心臓血管
外科</t>
    <rPh sb="0" eb="2">
      <t>シンゾウ</t>
    </rPh>
    <rPh sb="2" eb="4">
      <t>ケッカン</t>
    </rPh>
    <rPh sb="5" eb="7">
      <t>ゲカ</t>
    </rPh>
    <phoneticPr fontId="3"/>
  </si>
  <si>
    <t>呼吸器
外科</t>
    <rPh sb="0" eb="3">
      <t>コキュウキ</t>
    </rPh>
    <rPh sb="4" eb="6">
      <t>ゲカ</t>
    </rPh>
    <phoneticPr fontId="3"/>
  </si>
  <si>
    <t>外科</t>
    <rPh sb="0" eb="2">
      <t>ゲカ</t>
    </rPh>
    <phoneticPr fontId="3"/>
  </si>
  <si>
    <t>心療内科</t>
    <rPh sb="0" eb="2">
      <t>シンリョウ</t>
    </rPh>
    <rPh sb="2" eb="4">
      <t>ナイカ</t>
    </rPh>
    <phoneticPr fontId="3"/>
  </si>
  <si>
    <t>精神科</t>
    <rPh sb="0" eb="2">
      <t>セイシン</t>
    </rPh>
    <rPh sb="2" eb="3">
      <t>カ</t>
    </rPh>
    <phoneticPr fontId="3"/>
  </si>
  <si>
    <t>小児科</t>
    <rPh sb="0" eb="3">
      <t>ショウニカ</t>
    </rPh>
    <phoneticPr fontId="3"/>
  </si>
  <si>
    <t>感染症　内科</t>
    <rPh sb="0" eb="3">
      <t>カンセンショウ</t>
    </rPh>
    <rPh sb="4" eb="6">
      <t>ナイカ</t>
    </rPh>
    <phoneticPr fontId="3"/>
  </si>
  <si>
    <t>リウマチ科</t>
    <rPh sb="4" eb="5">
      <t>カ</t>
    </rPh>
    <phoneticPr fontId="3"/>
  </si>
  <si>
    <t>アレルギー科</t>
    <rPh sb="5" eb="6">
      <t>カ</t>
    </rPh>
    <phoneticPr fontId="3"/>
  </si>
  <si>
    <t>皮膚科</t>
    <rPh sb="0" eb="3">
      <t>ヒフカ</t>
    </rPh>
    <phoneticPr fontId="3"/>
  </si>
  <si>
    <t>血液内科</t>
    <rPh sb="0" eb="2">
      <t>ケツエキ</t>
    </rPh>
    <rPh sb="2" eb="4">
      <t>ナイカ</t>
    </rPh>
    <phoneticPr fontId="3"/>
  </si>
  <si>
    <t>糖尿病　内科</t>
    <rPh sb="0" eb="3">
      <t>トウニョウビョウ</t>
    </rPh>
    <rPh sb="4" eb="6">
      <t>ナイカ</t>
    </rPh>
    <phoneticPr fontId="3"/>
  </si>
  <si>
    <t>神経内科</t>
    <rPh sb="0" eb="2">
      <t>シンケイ</t>
    </rPh>
    <rPh sb="2" eb="4">
      <t>ナイカ</t>
    </rPh>
    <phoneticPr fontId="3"/>
  </si>
  <si>
    <t>腎臓内科</t>
    <rPh sb="0" eb="2">
      <t>ジンゾウ</t>
    </rPh>
    <rPh sb="2" eb="4">
      <t>ナイカ</t>
    </rPh>
    <phoneticPr fontId="3"/>
  </si>
  <si>
    <t>消化器　内科</t>
    <rPh sb="0" eb="3">
      <t>ショウカキ</t>
    </rPh>
    <rPh sb="4" eb="6">
      <t>ナイカ</t>
    </rPh>
    <phoneticPr fontId="3"/>
  </si>
  <si>
    <t>循環器　内科</t>
    <rPh sb="0" eb="3">
      <t>ジュンカンキ</t>
    </rPh>
    <rPh sb="4" eb="6">
      <t>ナイカ</t>
    </rPh>
    <phoneticPr fontId="3"/>
  </si>
  <si>
    <t>呼吸器　内科</t>
    <rPh sb="0" eb="3">
      <t>コキュウキ</t>
    </rPh>
    <rPh sb="4" eb="6">
      <t>ナイカ</t>
    </rPh>
    <phoneticPr fontId="3"/>
  </si>
  <si>
    <t>内科</t>
    <rPh sb="0" eb="2">
      <t>ナイカ</t>
    </rPh>
    <phoneticPr fontId="3"/>
  </si>
  <si>
    <t>診療従事
医師数</t>
    <rPh sb="0" eb="2">
      <t>シンリョウ</t>
    </rPh>
    <rPh sb="2" eb="4">
      <t>ジュウジ</t>
    </rPh>
    <rPh sb="5" eb="7">
      <t>イシ</t>
    </rPh>
    <rPh sb="7" eb="8">
      <t>スウ</t>
    </rPh>
    <phoneticPr fontId="3"/>
  </si>
  <si>
    <t>第４表　診療従事医師数、診療科別従事延数、診療科別ー市町別</t>
    <rPh sb="0" eb="1">
      <t>ダイ</t>
    </rPh>
    <rPh sb="2" eb="3">
      <t>ヒョウ</t>
    </rPh>
    <rPh sb="4" eb="6">
      <t>シンリョウ</t>
    </rPh>
    <rPh sb="6" eb="8">
      <t>ジュウジ</t>
    </rPh>
    <rPh sb="8" eb="10">
      <t>イシ</t>
    </rPh>
    <rPh sb="10" eb="11">
      <t>スウ</t>
    </rPh>
    <rPh sb="12" eb="14">
      <t>シンリョウ</t>
    </rPh>
    <rPh sb="14" eb="15">
      <t>カ</t>
    </rPh>
    <rPh sb="15" eb="16">
      <t>ベツ</t>
    </rPh>
    <rPh sb="16" eb="18">
      <t>ジュウジ</t>
    </rPh>
    <rPh sb="18" eb="19">
      <t>ノ</t>
    </rPh>
    <rPh sb="19" eb="20">
      <t>スウ</t>
    </rPh>
    <rPh sb="21" eb="23">
      <t>シンリョウ</t>
    </rPh>
    <rPh sb="23" eb="24">
      <t>カ</t>
    </rPh>
    <rPh sb="24" eb="25">
      <t>ベツ</t>
    </rPh>
    <rPh sb="26" eb="28">
      <t>シチョウ</t>
    </rPh>
    <rPh sb="28" eb="29">
      <t>ベツ</t>
    </rPh>
    <phoneticPr fontId="3"/>
  </si>
  <si>
    <t>歯科医師１人当たり人口</t>
    <rPh sb="0" eb="2">
      <t>シカ</t>
    </rPh>
    <rPh sb="2" eb="4">
      <t>イシ</t>
    </rPh>
    <rPh sb="4" eb="6">
      <t>ヒトリ</t>
    </rPh>
    <rPh sb="6" eb="7">
      <t>ア</t>
    </rPh>
    <rPh sb="9" eb="11">
      <t>ジンコウ</t>
    </rPh>
    <phoneticPr fontId="3"/>
  </si>
  <si>
    <t>人口10万対歯科医師数</t>
    <rPh sb="0" eb="2">
      <t>ジンコウ</t>
    </rPh>
    <rPh sb="4" eb="5">
      <t>マン</t>
    </rPh>
    <rPh sb="5" eb="6">
      <t>タイ</t>
    </rPh>
    <rPh sb="6" eb="8">
      <t>シカ</t>
    </rPh>
    <rPh sb="8" eb="11">
      <t>イシスウ</t>
    </rPh>
    <phoneticPr fontId="3"/>
  </si>
  <si>
    <t>歯科医師数</t>
    <rPh sb="0" eb="2">
      <t>シカ</t>
    </rPh>
    <rPh sb="2" eb="5">
      <t>イシスウ</t>
    </rPh>
    <phoneticPr fontId="3"/>
  </si>
  <si>
    <t>行政機関</t>
    <rPh sb="0" eb="2">
      <t>ギョウセイ</t>
    </rPh>
    <rPh sb="2" eb="4">
      <t>キカン</t>
    </rPh>
    <phoneticPr fontId="3"/>
  </si>
  <si>
    <t>教育
研究</t>
    <rPh sb="0" eb="2">
      <t>キョウイク</t>
    </rPh>
    <rPh sb="3" eb="5">
      <t>ケンキュウ</t>
    </rPh>
    <phoneticPr fontId="3"/>
  </si>
  <si>
    <t>医療外</t>
    <rPh sb="0" eb="2">
      <t>イリョウ</t>
    </rPh>
    <rPh sb="2" eb="3">
      <t>ガイ</t>
    </rPh>
    <phoneticPr fontId="3"/>
  </si>
  <si>
    <t>薬剤師１人当たり人口</t>
    <rPh sb="0" eb="3">
      <t>ヤクザイシ</t>
    </rPh>
    <rPh sb="3" eb="5">
      <t>ヒトリ</t>
    </rPh>
    <rPh sb="5" eb="6">
      <t>ア</t>
    </rPh>
    <rPh sb="8" eb="10">
      <t>ジンコウ</t>
    </rPh>
    <phoneticPr fontId="3"/>
  </si>
  <si>
    <t>人口10万対薬剤師数</t>
    <rPh sb="0" eb="2">
      <t>ジンコウ</t>
    </rPh>
    <rPh sb="4" eb="5">
      <t>マン</t>
    </rPh>
    <rPh sb="5" eb="6">
      <t>タイ</t>
    </rPh>
    <rPh sb="6" eb="9">
      <t>ヤクザイシ</t>
    </rPh>
    <rPh sb="9" eb="10">
      <t>スウ</t>
    </rPh>
    <phoneticPr fontId="3"/>
  </si>
  <si>
    <t>薬剤師数</t>
    <rPh sb="0" eb="3">
      <t>ヤクザイシ</t>
    </rPh>
    <rPh sb="3" eb="4">
      <t>スウ</t>
    </rPh>
    <phoneticPr fontId="3"/>
  </si>
  <si>
    <t>第７表 薬剤師数・人口１０万対薬剤師数・薬剤師１人当たり人口ー年次・市町別</t>
    <rPh sb="0" eb="1">
      <t>ダイ</t>
    </rPh>
    <rPh sb="2" eb="3">
      <t>ヒョウ</t>
    </rPh>
    <rPh sb="4" eb="7">
      <t>ヤクザイシ</t>
    </rPh>
    <rPh sb="7" eb="8">
      <t>スウ</t>
    </rPh>
    <rPh sb="8" eb="9">
      <t>ハスウ</t>
    </rPh>
    <rPh sb="9" eb="11">
      <t>ジンコウ</t>
    </rPh>
    <rPh sb="14" eb="15">
      <t>タイ</t>
    </rPh>
    <rPh sb="15" eb="18">
      <t>ヤクザイシ</t>
    </rPh>
    <rPh sb="18" eb="19">
      <t>スウ</t>
    </rPh>
    <rPh sb="19" eb="20">
      <t>ハスウ</t>
    </rPh>
    <rPh sb="20" eb="23">
      <t>ヤクザイシ</t>
    </rPh>
    <rPh sb="23" eb="25">
      <t>ヒトリ</t>
    </rPh>
    <rPh sb="24" eb="25">
      <t>ニン</t>
    </rPh>
    <rPh sb="25" eb="26">
      <t>ア</t>
    </rPh>
    <rPh sb="28" eb="30">
      <t>ジンコウ</t>
    </rPh>
    <rPh sb="31" eb="33">
      <t>ネンジ</t>
    </rPh>
    <rPh sb="34" eb="36">
      <t>シチョウ</t>
    </rPh>
    <rPh sb="36" eb="37">
      <t>ベツ</t>
    </rPh>
    <phoneticPr fontId="3"/>
  </si>
  <si>
    <t>販売</t>
    <rPh sb="0" eb="2">
      <t>ハンバイ</t>
    </rPh>
    <phoneticPr fontId="3"/>
  </si>
  <si>
    <t>製造販売
・製造</t>
    <rPh sb="0" eb="2">
      <t>セイゾウ</t>
    </rPh>
    <rPh sb="2" eb="4">
      <t>ハンバイ</t>
    </rPh>
    <rPh sb="6" eb="8">
      <t>セイゾウ</t>
    </rPh>
    <phoneticPr fontId="3"/>
  </si>
  <si>
    <t>大学院生
研究生</t>
    <rPh sb="0" eb="3">
      <t>ダイガクイン</t>
    </rPh>
    <rPh sb="3" eb="4">
      <t>セイ</t>
    </rPh>
    <rPh sb="5" eb="7">
      <t>ケンキュウ</t>
    </rPh>
    <rPh sb="7" eb="8">
      <t>セイ</t>
    </rPh>
    <phoneticPr fontId="3"/>
  </si>
  <si>
    <t>勤務</t>
    <rPh sb="0" eb="2">
      <t>キンム</t>
    </rPh>
    <phoneticPr fontId="3"/>
  </si>
  <si>
    <t>調剤</t>
    <rPh sb="0" eb="2">
      <t>チョウザイ</t>
    </rPh>
    <phoneticPr fontId="3"/>
  </si>
  <si>
    <t>開設
＋法人</t>
    <rPh sb="0" eb="2">
      <t>カイセツ</t>
    </rPh>
    <rPh sb="4" eb="6">
      <t>ホウジン</t>
    </rPh>
    <phoneticPr fontId="3"/>
  </si>
  <si>
    <t>衛生行政機関又は　　保健衛生施設従事者</t>
    <rPh sb="0" eb="2">
      <t>エイセイ</t>
    </rPh>
    <rPh sb="2" eb="4">
      <t>ギョウセイ</t>
    </rPh>
    <rPh sb="4" eb="6">
      <t>キカン</t>
    </rPh>
    <rPh sb="6" eb="7">
      <t>マタ</t>
    </rPh>
    <rPh sb="10" eb="12">
      <t>ホケン</t>
    </rPh>
    <rPh sb="12" eb="14">
      <t>エイセイ</t>
    </rPh>
    <rPh sb="14" eb="16">
      <t>シセツ</t>
    </rPh>
    <rPh sb="16" eb="19">
      <t>ジュウジシャ</t>
    </rPh>
    <phoneticPr fontId="3"/>
  </si>
  <si>
    <t>企業</t>
    <rPh sb="0" eb="2">
      <t>キギョウ</t>
    </rPh>
    <phoneticPr fontId="3"/>
  </si>
  <si>
    <t>大学</t>
    <rPh sb="0" eb="2">
      <t>ダイガク</t>
    </rPh>
    <phoneticPr fontId="3"/>
  </si>
  <si>
    <t>病院・診療所</t>
    <rPh sb="0" eb="2">
      <t>ビョウイン</t>
    </rPh>
    <rPh sb="3" eb="6">
      <t>シンリョウジョ</t>
    </rPh>
    <phoneticPr fontId="3"/>
  </si>
  <si>
    <t>薬局</t>
    <rPh sb="0" eb="2">
      <t>ヤッキョク</t>
    </rPh>
    <phoneticPr fontId="3"/>
  </si>
  <si>
    <t>その他の
職業</t>
    <rPh sb="2" eb="3">
      <t>タ</t>
    </rPh>
    <rPh sb="5" eb="7">
      <t>ショクギョウ</t>
    </rPh>
    <phoneticPr fontId="3"/>
  </si>
  <si>
    <t>薬局・医療施設以外</t>
    <rPh sb="0" eb="2">
      <t>ヤッキョク</t>
    </rPh>
    <rPh sb="3" eb="5">
      <t>イリョウ</t>
    </rPh>
    <rPh sb="5" eb="7">
      <t>シセツ</t>
    </rPh>
    <rPh sb="7" eb="9">
      <t>イガイ</t>
    </rPh>
    <phoneticPr fontId="3"/>
  </si>
  <si>
    <t>薬局・医療施設</t>
    <rPh sb="0" eb="2">
      <t>ヤッキョク</t>
    </rPh>
    <rPh sb="3" eb="5">
      <t>イリョウ</t>
    </rPh>
    <rPh sb="5" eb="7">
      <t>シセツ</t>
    </rPh>
    <phoneticPr fontId="3"/>
  </si>
  <si>
    <t>総計</t>
  </si>
  <si>
    <t>第８表 薬剤師数、業務の種類別ー市町別</t>
    <rPh sb="0" eb="1">
      <t>ダイ</t>
    </rPh>
    <rPh sb="2" eb="3">
      <t>ヒョウ</t>
    </rPh>
    <rPh sb="4" eb="7">
      <t>ヤクザイシ</t>
    </rPh>
    <rPh sb="7" eb="8">
      <t>スウ</t>
    </rPh>
    <rPh sb="9" eb="11">
      <t>ギョウム</t>
    </rPh>
    <rPh sb="12" eb="14">
      <t>シュルイ</t>
    </rPh>
    <rPh sb="14" eb="15">
      <t>ベツ</t>
    </rPh>
    <rPh sb="16" eb="18">
      <t>シチョウ</t>
    </rPh>
    <rPh sb="18" eb="19">
      <t>ベツ</t>
    </rPh>
    <phoneticPr fontId="3"/>
  </si>
  <si>
    <t>平成26年</t>
    <rPh sb="0" eb="2">
      <t>ヘイセイ</t>
    </rPh>
    <rPh sb="4" eb="5">
      <t>ネン</t>
    </rPh>
    <phoneticPr fontId="3"/>
  </si>
  <si>
    <t>その他（治験、検査等）</t>
    <rPh sb="2" eb="3">
      <t>タ</t>
    </rPh>
    <rPh sb="4" eb="6">
      <t>チケン</t>
    </rPh>
    <rPh sb="7" eb="9">
      <t>ケンサ</t>
    </rPh>
    <rPh sb="9" eb="10">
      <t>トウ</t>
    </rPh>
    <phoneticPr fontId="3"/>
  </si>
  <si>
    <t>平成28年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</si>
  <si>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</si>
  <si>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第５表 歯科医師数・人口１０万対歯科医師数・歯科医師１人当たり人口ー年次・市町別</t>
    <rPh sb="0" eb="1">
      <t>ダイ</t>
    </rPh>
    <rPh sb="2" eb="3">
      <t>ヒョウ</t>
    </rPh>
    <rPh sb="4" eb="6">
      <t>シカ</t>
    </rPh>
    <rPh sb="6" eb="8">
      <t>イシ</t>
    </rPh>
    <rPh sb="8" eb="9">
      <t>スウ</t>
    </rPh>
    <rPh sb="10" eb="12">
      <t>ジンコウ</t>
    </rPh>
    <rPh sb="15" eb="16">
      <t>タイ</t>
    </rPh>
    <rPh sb="16" eb="18">
      <t>シカ</t>
    </rPh>
    <rPh sb="18" eb="21">
      <t>イシスウ</t>
    </rPh>
    <phoneticPr fontId="3"/>
  </si>
  <si>
    <t>令和２年</t>
    <rPh sb="0" eb="2">
      <t>レイワ</t>
    </rPh>
    <rPh sb="3" eb="4">
      <t>ネン</t>
    </rPh>
    <phoneticPr fontId="3"/>
  </si>
  <si>
    <t>令和４年末</t>
    <rPh sb="0" eb="2">
      <t>レイワ</t>
    </rPh>
    <rPh sb="3" eb="4">
      <t>ネン</t>
    </rPh>
    <rPh sb="4" eb="5">
      <t>マツ</t>
    </rPh>
    <phoneticPr fontId="6"/>
  </si>
  <si>
    <t>令和４年</t>
    <rPh sb="0" eb="2">
      <t>レイワ</t>
    </rPh>
    <rPh sb="3" eb="4">
      <t>ネン</t>
    </rPh>
    <phoneticPr fontId="3"/>
  </si>
  <si>
    <t>介護老人保健施設従事者
（開設者又は勤務）</t>
    <rPh sb="0" eb="2">
      <t>カイゴ</t>
    </rPh>
    <rPh sb="2" eb="4">
      <t>ロウジン</t>
    </rPh>
    <rPh sb="4" eb="6">
      <t>ホケン</t>
    </rPh>
    <rPh sb="6" eb="8">
      <t>シセツ</t>
    </rPh>
    <rPh sb="8" eb="11">
      <t>ジュウジシャ</t>
    </rPh>
    <rPh sb="13" eb="15">
      <t>カイセツ</t>
    </rPh>
    <rPh sb="15" eb="16">
      <t>シャ</t>
    </rPh>
    <rPh sb="16" eb="17">
      <t>マタ</t>
    </rPh>
    <rPh sb="18" eb="20">
      <t>キンム</t>
    </rPh>
    <phoneticPr fontId="3"/>
  </si>
  <si>
    <t>介護医療院従事者
（開設者又は勤務）</t>
    <rPh sb="0" eb="2">
      <t>カイゴ</t>
    </rPh>
    <rPh sb="2" eb="4">
      <t>イリョウ</t>
    </rPh>
    <rPh sb="4" eb="5">
      <t>イン</t>
    </rPh>
    <rPh sb="5" eb="8">
      <t>ジュウジシャ</t>
    </rPh>
    <phoneticPr fontId="3"/>
  </si>
  <si>
    <t>集中治療科</t>
  </si>
  <si>
    <t>第６表　歯科医師数、業務の種類別ー市町別</t>
    <rPh sb="0" eb="1">
      <t>ダイ</t>
    </rPh>
    <rPh sb="2" eb="3">
      <t>ヒョウ</t>
    </rPh>
    <rPh sb="4" eb="6">
      <t>シカ</t>
    </rPh>
    <rPh sb="6" eb="8">
      <t>イシ</t>
    </rPh>
    <rPh sb="8" eb="9">
      <t>スウ</t>
    </rPh>
    <rPh sb="10" eb="12">
      <t>ギョウム</t>
    </rPh>
    <rPh sb="13" eb="15">
      <t>シュルイ</t>
    </rPh>
    <rPh sb="15" eb="16">
      <t>ベツ</t>
    </rPh>
    <rPh sb="17" eb="19">
      <t>シチョウ</t>
    </rPh>
    <rPh sb="19" eb="20">
      <t>ベツ</t>
    </rPh>
    <phoneticPr fontId="3"/>
  </si>
  <si>
    <t>介護保健施設の従事者</t>
    <rPh sb="2" eb="4">
      <t>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</si>
</sst>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.0_ ;_ * &quot;△&quot;?,?#0.0_ ;_ * &quot;-&quot;_ ;_ @_ "/>
    <numFmt numFmtId="177" formatCode="_ * #,##0_ ;_ * &quot;△&quot;?,?#0_ ;_ * &quot;-&quot;_ ;_ @_ "/>
    <numFmt numFmtId="178" formatCode="_ * #,##0.00_ ;_ * &quot;△&quot;#,##0.00_ ;_ * &quot;-&quot;??_ ;_ @_ "/>
    <numFmt numFmtId="179" formatCode="_ * #,##0.0_ ;_ * &quot;△&quot;#,##0.0_ ;_ * &quot;-&quot;_ ;_ @_ "/>
    <numFmt numFmtId="180" formatCode="_ * #,##0_ ;_ * &quot;△&quot;#,##0_ ;_ * &quot;-&quot;_ ;_ @_ "/>
  </numFmts>
  <fonts count="35">
    <font>
      <sz val="9.6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.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Ｒゴシック"/>
      <family val="3"/>
      <charset val="128"/>
    </font>
    <font>
      <sz val="11"/>
      <name val="HG丸ｺﾞｼｯｸM-PRO"/>
      <family val="3"/>
      <charset val="128"/>
    </font>
    <font>
      <sz val="6"/>
      <name val="ＭＳ Ｐ明朝"/>
      <family val="1"/>
      <charset val="128"/>
    </font>
    <font>
      <sz val="11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9.6"/>
      <name val="ＭＳ 明朝"/>
      <family val="1"/>
      <charset val="128"/>
    </font>
    <font>
      <sz val="6"/>
      <name val="明朝"/>
      <family val="1"/>
      <charset val="128"/>
    </font>
    <font>
      <sz val="9.5"/>
      <name val="ＭＳ 明朝"/>
      <family val="1"/>
      <charset val="128"/>
    </font>
    <font>
      <sz val="18"/>
      <name val="HG創英角ｺﾞｼｯｸUB"/>
      <family val="3"/>
      <charset val="128"/>
    </font>
    <font>
      <sz val="9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游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8" fontId="8" fillId="0" borderId="0"/>
    <xf numFmtId="179" fontId="8" fillId="0" borderId="0"/>
    <xf numFmtId="49" fontId="5" fillId="0" borderId="0">
      <alignment horizontal="center" vertical="center"/>
    </xf>
    <xf numFmtId="0" fontId="2" fillId="0" borderId="0"/>
    <xf numFmtId="0" fontId="9" fillId="0" borderId="0"/>
    <xf numFmtId="38" fontId="10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0" fontId="8" fillId="0" borderId="0"/>
    <xf numFmtId="0" fontId="18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6" borderId="27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7" borderId="2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8" borderId="3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03">
    <xf numFmtId="0" fontId="0" fillId="0" borderId="0" xfId="0"/>
    <xf numFmtId="0" fontId="0" fillId="0" borderId="0" xfId="0" applyNumberFormat="1" applyBorder="1"/>
    <xf numFmtId="0" fontId="0" fillId="0" borderId="0" xfId="0" applyNumberFormat="1"/>
    <xf numFmtId="0" fontId="0" fillId="0" borderId="0" xfId="0" applyNumberFormat="1" applyBorder="1" applyAlignment="1">
      <alignment vertical="center"/>
    </xf>
    <xf numFmtId="0" fontId="0" fillId="0" borderId="0" xfId="0" applyBorder="1"/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 vertical="center"/>
    </xf>
    <xf numFmtId="0" fontId="0" fillId="0" borderId="0" xfId="0" applyAlignment="1"/>
    <xf numFmtId="176" fontId="4" fillId="0" borderId="5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7" fontId="4" fillId="0" borderId="5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5" fillId="0" borderId="7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5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38" fontId="2" fillId="0" borderId="0" xfId="6" applyFont="1" applyAlignment="1">
      <alignment horizontal="right"/>
    </xf>
    <xf numFmtId="0" fontId="5" fillId="0" borderId="0" xfId="0" applyFont="1" applyAlignment="1">
      <alignment horizontal="distributed" vertical="center"/>
    </xf>
    <xf numFmtId="177" fontId="4" fillId="0" borderId="1" xfId="6" applyNumberFormat="1" applyFont="1" applyBorder="1" applyAlignment="1">
      <alignment horizontal="right" vertical="center" shrinkToFit="1"/>
    </xf>
    <xf numFmtId="180" fontId="4" fillId="0" borderId="2" xfId="5" applyNumberFormat="1" applyFont="1" applyBorder="1" applyAlignment="1">
      <alignment horizontal="right" vertical="center" shrinkToFit="1"/>
    </xf>
    <xf numFmtId="179" fontId="4" fillId="0" borderId="1" xfId="6" applyNumberFormat="1" applyFont="1" applyBorder="1" applyAlignment="1">
      <alignment horizontal="right" vertical="center" shrinkToFit="1"/>
    </xf>
    <xf numFmtId="179" fontId="4" fillId="0" borderId="2" xfId="5" applyNumberFormat="1" applyFont="1" applyBorder="1" applyAlignment="1">
      <alignment horizontal="right" vertical="center" shrinkToFit="1"/>
    </xf>
    <xf numFmtId="180" fontId="4" fillId="0" borderId="1" xfId="5" applyNumberFormat="1" applyFont="1" applyBorder="1" applyAlignment="1">
      <alignment horizontal="right" vertical="center" shrinkToFit="1"/>
    </xf>
    <xf numFmtId="180" fontId="4" fillId="0" borderId="3" xfId="5" applyNumberFormat="1" applyFont="1" applyBorder="1" applyAlignment="1">
      <alignment horizontal="right" vertical="center" shrinkToFit="1"/>
    </xf>
    <xf numFmtId="49" fontId="5" fillId="0" borderId="4" xfId="5" applyNumberFormat="1" applyFont="1" applyBorder="1" applyAlignment="1">
      <alignment horizontal="center" vertical="center"/>
    </xf>
    <xf numFmtId="177" fontId="4" fillId="0" borderId="5" xfId="6" applyNumberFormat="1" applyFont="1" applyBorder="1" applyAlignment="1">
      <alignment horizontal="right" vertical="center" shrinkToFit="1"/>
    </xf>
    <xf numFmtId="180" fontId="4" fillId="0" borderId="0" xfId="5" applyNumberFormat="1" applyFont="1" applyBorder="1" applyAlignment="1">
      <alignment horizontal="right" vertical="center" shrinkToFit="1"/>
    </xf>
    <xf numFmtId="179" fontId="4" fillId="0" borderId="5" xfId="6" applyNumberFormat="1" applyFont="1" applyBorder="1" applyAlignment="1">
      <alignment horizontal="right" vertical="center" shrinkToFit="1"/>
    </xf>
    <xf numFmtId="179" fontId="4" fillId="0" borderId="0" xfId="5" applyNumberFormat="1" applyFont="1" applyBorder="1" applyAlignment="1">
      <alignment horizontal="right" vertical="center" shrinkToFit="1"/>
    </xf>
    <xf numFmtId="180" fontId="4" fillId="0" borderId="5" xfId="5" applyNumberFormat="1" applyFont="1" applyBorder="1" applyAlignment="1">
      <alignment horizontal="right" vertical="center" shrinkToFit="1"/>
    </xf>
    <xf numFmtId="180" fontId="4" fillId="0" borderId="6" xfId="5" applyNumberFormat="1" applyFont="1" applyBorder="1" applyAlignment="1">
      <alignment horizontal="right" vertical="center" shrinkToFit="1"/>
    </xf>
    <xf numFmtId="49" fontId="5" fillId="0" borderId="7" xfId="5" applyNumberFormat="1" applyFont="1" applyBorder="1" applyAlignment="1">
      <alignment horizontal="center" vertical="center"/>
    </xf>
    <xf numFmtId="179" fontId="4" fillId="0" borderId="16" xfId="6" applyNumberFormat="1" applyFont="1" applyBorder="1" applyAlignment="1">
      <alignment horizontal="right" vertical="center" shrinkToFit="1"/>
    </xf>
    <xf numFmtId="49" fontId="5" fillId="0" borderId="17" xfId="5" applyNumberFormat="1" applyFont="1" applyBorder="1" applyAlignment="1">
      <alignment horizontal="center" vertical="center"/>
    </xf>
    <xf numFmtId="177" fontId="4" fillId="0" borderId="18" xfId="6" applyNumberFormat="1" applyFont="1" applyBorder="1" applyAlignment="1">
      <alignment horizontal="right" vertical="center" shrinkToFit="1"/>
    </xf>
    <xf numFmtId="180" fontId="4" fillId="0" borderId="19" xfId="5" applyNumberFormat="1" applyFont="1" applyBorder="1" applyAlignment="1">
      <alignment horizontal="right" vertical="center" shrinkToFit="1"/>
    </xf>
    <xf numFmtId="179" fontId="4" fillId="0" borderId="8" xfId="6" applyNumberFormat="1" applyFont="1" applyBorder="1" applyAlignment="1">
      <alignment horizontal="right" vertical="center" shrinkToFit="1"/>
    </xf>
    <xf numFmtId="179" fontId="4" fillId="0" borderId="19" xfId="5" applyNumberFormat="1" applyFont="1" applyBorder="1" applyAlignment="1">
      <alignment horizontal="right" vertical="center" shrinkToFit="1"/>
    </xf>
    <xf numFmtId="180" fontId="4" fillId="0" borderId="18" xfId="5" applyNumberFormat="1" applyFont="1" applyBorder="1" applyAlignment="1">
      <alignment horizontal="right" vertical="center" shrinkToFit="1"/>
    </xf>
    <xf numFmtId="180" fontId="4" fillId="0" borderId="20" xfId="5" applyNumberFormat="1" applyFont="1" applyBorder="1" applyAlignment="1">
      <alignment horizontal="right" vertical="center" shrinkToFit="1"/>
    </xf>
    <xf numFmtId="49" fontId="5" fillId="0" borderId="21" xfId="5" applyNumberFormat="1" applyFont="1" applyBorder="1" applyAlignment="1">
      <alignment horizontal="center" vertical="center"/>
    </xf>
    <xf numFmtId="177" fontId="4" fillId="0" borderId="8" xfId="6" applyNumberFormat="1" applyFont="1" applyBorder="1" applyAlignment="1">
      <alignment horizontal="right" vertical="center" shrinkToFit="1"/>
    </xf>
    <xf numFmtId="180" fontId="4" fillId="0" borderId="14" xfId="5" applyNumberFormat="1" applyFont="1" applyBorder="1" applyAlignment="1">
      <alignment horizontal="right" vertical="center" shrinkToFit="1"/>
    </xf>
    <xf numFmtId="179" fontId="4" fillId="0" borderId="12" xfId="6" applyNumberFormat="1" applyFont="1" applyBorder="1" applyAlignment="1">
      <alignment horizontal="right" vertical="center" shrinkToFit="1"/>
    </xf>
    <xf numFmtId="179" fontId="4" fillId="0" borderId="14" xfId="5" applyNumberFormat="1" applyFont="1" applyBorder="1" applyAlignment="1">
      <alignment horizontal="right" vertical="center" shrinkToFit="1"/>
    </xf>
    <xf numFmtId="180" fontId="4" fillId="0" borderId="12" xfId="5" applyNumberFormat="1" applyFont="1" applyBorder="1" applyAlignment="1">
      <alignment horizontal="right" vertical="center" shrinkToFit="1"/>
    </xf>
    <xf numFmtId="180" fontId="4" fillId="0" borderId="13" xfId="5" applyNumberFormat="1" applyFont="1" applyBorder="1" applyAlignment="1">
      <alignment horizontal="right" vertical="center" shrinkToFit="1"/>
    </xf>
    <xf numFmtId="49" fontId="5" fillId="0" borderId="11" xfId="5" applyNumberFormat="1" applyFont="1" applyBorder="1" applyAlignment="1">
      <alignment horizontal="center" vertical="center"/>
    </xf>
    <xf numFmtId="180" fontId="4" fillId="0" borderId="9" xfId="5" applyNumberFormat="1" applyFont="1" applyBorder="1" applyAlignment="1">
      <alignment horizontal="right" vertical="center" shrinkToFit="1"/>
    </xf>
    <xf numFmtId="179" fontId="4" fillId="0" borderId="9" xfId="5" applyNumberFormat="1" applyFont="1" applyBorder="1" applyAlignment="1">
      <alignment horizontal="right" vertical="center" shrinkToFit="1"/>
    </xf>
    <xf numFmtId="180" fontId="4" fillId="0" borderId="8" xfId="5" applyNumberFormat="1" applyFont="1" applyBorder="1" applyAlignment="1">
      <alignment horizontal="right" vertical="center" shrinkToFit="1"/>
    </xf>
    <xf numFmtId="49" fontId="5" fillId="0" borderId="13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horizontal="center" vertical="center"/>
    </xf>
    <xf numFmtId="38" fontId="2" fillId="0" borderId="0" xfId="6" applyFont="1" applyBorder="1" applyAlignment="1">
      <alignment horizontal="right"/>
    </xf>
    <xf numFmtId="38" fontId="12" fillId="0" borderId="0" xfId="6" applyFont="1" applyBorder="1" applyAlignment="1">
      <alignment horizontal="right" vertical="center"/>
    </xf>
    <xf numFmtId="49" fontId="5" fillId="0" borderId="3" xfId="5" applyNumberFormat="1" applyFont="1" applyBorder="1" applyAlignment="1">
      <alignment horizontal="center" vertical="center"/>
    </xf>
    <xf numFmtId="180" fontId="4" fillId="0" borderId="10" xfId="5" applyNumberFormat="1" applyFont="1" applyBorder="1" applyAlignment="1">
      <alignment horizontal="right" vertical="center" shrinkToFit="1"/>
    </xf>
    <xf numFmtId="49" fontId="5" fillId="0" borderId="10" xfId="5" applyNumberFormat="1" applyFont="1" applyBorder="1" applyAlignment="1">
      <alignment horizontal="center" vertical="center"/>
    </xf>
    <xf numFmtId="38" fontId="0" fillId="0" borderId="0" xfId="6" applyFont="1" applyAlignment="1">
      <alignment horizontal="right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49" fontId="13" fillId="0" borderId="0" xfId="0" applyNumberFormat="1" applyFont="1" applyAlignment="1">
      <alignment horizontal="left" vertical="center"/>
    </xf>
    <xf numFmtId="49" fontId="14" fillId="0" borderId="11" xfId="0" applyNumberFormat="1" applyFont="1" applyBorder="1" applyAlignment="1">
      <alignment horizontal="center" vertical="center" wrapText="1"/>
    </xf>
    <xf numFmtId="0" fontId="15" fillId="0" borderId="0" xfId="0" applyFont="1"/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 wrapText="1"/>
    </xf>
    <xf numFmtId="49" fontId="14" fillId="0" borderId="11" xfId="0" applyNumberFormat="1" applyFont="1" applyBorder="1" applyAlignment="1">
      <alignment horizontal="center" vertical="center" textRotation="255" wrapText="1"/>
    </xf>
    <xf numFmtId="49" fontId="5" fillId="0" borderId="13" xfId="0" applyNumberFormat="1" applyFont="1" applyBorder="1" applyAlignment="1">
      <alignment horizontal="center" vertical="center" textRotation="255" wrapText="1"/>
    </xf>
    <xf numFmtId="49" fontId="5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180" fontId="4" fillId="0" borderId="5" xfId="5" applyNumberFormat="1" applyFont="1" applyFill="1" applyBorder="1" applyAlignment="1">
      <alignment horizontal="right" vertical="center" shrinkToFit="1"/>
    </xf>
    <xf numFmtId="180" fontId="4" fillId="0" borderId="0" xfId="5" applyNumberFormat="1" applyFont="1" applyFill="1" applyBorder="1" applyAlignment="1">
      <alignment horizontal="right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0" fontId="2" fillId="0" borderId="0" xfId="4"/>
    <xf numFmtId="0" fontId="5" fillId="0" borderId="0" xfId="4" applyFont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17" fillId="0" borderId="15" xfId="4" applyNumberFormat="1" applyFont="1" applyBorder="1" applyAlignment="1">
      <alignment horizontal="center" vertical="center" wrapText="1"/>
    </xf>
    <xf numFmtId="49" fontId="5" fillId="0" borderId="11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 wrapText="1"/>
    </xf>
    <xf numFmtId="49" fontId="13" fillId="0" borderId="0" xfId="4" applyNumberFormat="1" applyFon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0" fontId="0" fillId="0" borderId="2" xfId="0" applyBorder="1"/>
    <xf numFmtId="38" fontId="12" fillId="0" borderId="2" xfId="6" applyFont="1" applyBorder="1" applyAlignment="1">
      <alignment horizontal="right" vertical="center"/>
    </xf>
    <xf numFmtId="180" fontId="4" fillId="0" borderId="16" xfId="5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14" fillId="0" borderId="11" xfId="4" applyNumberFormat="1" applyFont="1" applyBorder="1" applyAlignment="1">
      <alignment horizontal="center" vertical="center" wrapText="1"/>
    </xf>
    <xf numFmtId="41" fontId="4" fillId="0" borderId="8" xfId="6" applyNumberFormat="1" applyFont="1" applyBorder="1" applyAlignment="1">
      <alignment horizontal="right" vertical="center" shrinkToFit="1"/>
    </xf>
    <xf numFmtId="41" fontId="4" fillId="0" borderId="5" xfId="6" applyNumberFormat="1" applyFont="1" applyBorder="1" applyAlignment="1">
      <alignment horizontal="right" vertical="center" shrinkToFit="1"/>
    </xf>
    <xf numFmtId="41" fontId="4" fillId="0" borderId="1" xfId="6" applyNumberFormat="1" applyFont="1" applyBorder="1" applyAlignment="1">
      <alignment horizontal="right" vertical="center" shrinkToFit="1"/>
    </xf>
    <xf numFmtId="41" fontId="4" fillId="0" borderId="18" xfId="6" applyNumberFormat="1" applyFont="1" applyBorder="1" applyAlignment="1">
      <alignment horizontal="right" vertical="center" shrinkToFi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180" fontId="15" fillId="0" borderId="0" xfId="0" applyNumberFormat="1" applyFont="1"/>
    <xf numFmtId="179" fontId="4" fillId="0" borderId="22" xfId="5" applyNumberFormat="1" applyFont="1" applyBorder="1" applyAlignment="1">
      <alignment horizontal="right" vertical="center" shrinkToFit="1"/>
    </xf>
    <xf numFmtId="180" fontId="4" fillId="0" borderId="15" xfId="5" applyNumberFormat="1" applyFont="1" applyBorder="1" applyAlignment="1">
      <alignment horizontal="right" vertical="center" shrinkToFit="1"/>
    </xf>
    <xf numFmtId="49" fontId="5" fillId="0" borderId="15" xfId="5" applyNumberFormat="1" applyFont="1" applyBorder="1" applyAlignment="1">
      <alignment horizontal="center" vertical="center"/>
    </xf>
    <xf numFmtId="180" fontId="4" fillId="0" borderId="7" xfId="5" applyNumberFormat="1" applyFont="1" applyBorder="1" applyAlignment="1">
      <alignment horizontal="right" vertical="center" shrinkToFit="1"/>
    </xf>
    <xf numFmtId="180" fontId="4" fillId="0" borderId="4" xfId="5" applyNumberFormat="1" applyFont="1" applyBorder="1" applyAlignment="1">
      <alignment horizontal="right" vertical="center" shrinkToFit="1"/>
    </xf>
    <xf numFmtId="180" fontId="4" fillId="0" borderId="11" xfId="5" applyNumberFormat="1" applyFont="1" applyBorder="1" applyAlignment="1">
      <alignment horizontal="right" vertical="center" shrinkToFit="1"/>
    </xf>
    <xf numFmtId="180" fontId="4" fillId="0" borderId="21" xfId="5" applyNumberFormat="1" applyFont="1" applyBorder="1" applyAlignment="1">
      <alignment horizontal="right" vertical="center" shrinkToFit="1"/>
    </xf>
    <xf numFmtId="49" fontId="16" fillId="0" borderId="2" xfId="0" applyNumberFormat="1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center" vertical="center" wrapText="1"/>
    </xf>
    <xf numFmtId="180" fontId="4" fillId="0" borderId="9" xfId="5" applyNumberFormat="1" applyFont="1" applyFill="1" applyBorder="1" applyAlignment="1">
      <alignment horizontal="right" vertical="center" shrinkToFit="1"/>
    </xf>
    <xf numFmtId="180" fontId="4" fillId="0" borderId="2" xfId="5" applyNumberFormat="1" applyFont="1" applyFill="1" applyBorder="1" applyAlignment="1">
      <alignment horizontal="right" vertical="center" shrinkToFit="1"/>
    </xf>
    <xf numFmtId="180" fontId="4" fillId="0" borderId="14" xfId="5" applyNumberFormat="1" applyFont="1" applyFill="1" applyBorder="1" applyAlignment="1">
      <alignment horizontal="right" vertical="center" shrinkToFit="1"/>
    </xf>
    <xf numFmtId="180" fontId="4" fillId="0" borderId="19" xfId="5" applyNumberFormat="1" applyFont="1" applyFill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180" fontId="19" fillId="0" borderId="9" xfId="5" applyNumberFormat="1" applyFont="1" applyBorder="1" applyAlignment="1">
      <alignment horizontal="right" vertical="center" shrinkToFit="1"/>
    </xf>
    <xf numFmtId="49" fontId="5" fillId="0" borderId="1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177" fontId="4" fillId="0" borderId="9" xfId="6" applyNumberFormat="1" applyFont="1" applyBorder="1" applyAlignment="1">
      <alignment horizontal="right" vertical="center" shrinkToFit="1"/>
    </xf>
    <xf numFmtId="177" fontId="4" fillId="0" borderId="0" xfId="6" applyNumberFormat="1" applyFont="1" applyBorder="1" applyAlignment="1">
      <alignment horizontal="right" vertical="center" shrinkToFit="1"/>
    </xf>
    <xf numFmtId="177" fontId="4" fillId="0" borderId="2" xfId="6" applyNumberFormat="1" applyFont="1" applyBorder="1" applyAlignment="1">
      <alignment horizontal="right" vertical="center" shrinkToFit="1"/>
    </xf>
    <xf numFmtId="177" fontId="4" fillId="0" borderId="19" xfId="6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179" fontId="4" fillId="0" borderId="10" xfId="5" applyNumberFormat="1" applyFont="1" applyBorder="1" applyAlignment="1">
      <alignment horizontal="right" vertical="center" shrinkToFit="1"/>
    </xf>
    <xf numFmtId="179" fontId="4" fillId="0" borderId="6" xfId="5" applyNumberFormat="1" applyFont="1" applyBorder="1" applyAlignment="1">
      <alignment horizontal="right" vertical="center" shrinkToFit="1"/>
    </xf>
    <xf numFmtId="179" fontId="4" fillId="0" borderId="3" xfId="5" applyNumberFormat="1" applyFont="1" applyBorder="1" applyAlignment="1">
      <alignment horizontal="right" vertical="center" shrinkToFit="1"/>
    </xf>
    <xf numFmtId="179" fontId="4" fillId="0" borderId="13" xfId="5" applyNumberFormat="1" applyFont="1" applyBorder="1" applyAlignment="1">
      <alignment horizontal="right" vertical="center" shrinkToFit="1"/>
    </xf>
    <xf numFmtId="179" fontId="4" fillId="0" borderId="20" xfId="5" applyNumberFormat="1" applyFont="1" applyBorder="1" applyAlignment="1">
      <alignment horizontal="right" vertical="center" shrinkToFit="1"/>
    </xf>
    <xf numFmtId="179" fontId="4" fillId="0" borderId="18" xfId="6" applyNumberFormat="1" applyFont="1" applyBorder="1" applyAlignment="1">
      <alignment horizontal="right" vertical="center" shrinkToFit="1"/>
    </xf>
    <xf numFmtId="179" fontId="4" fillId="0" borderId="8" xfId="5" applyNumberFormat="1" applyFont="1" applyBorder="1" applyAlignment="1">
      <alignment horizontal="right" vertical="center" shrinkToFit="1"/>
    </xf>
    <xf numFmtId="179" fontId="4" fillId="0" borderId="5" xfId="5" applyNumberFormat="1" applyFont="1" applyBorder="1" applyAlignment="1">
      <alignment horizontal="right" vertical="center" shrinkToFit="1"/>
    </xf>
    <xf numFmtId="179" fontId="4" fillId="0" borderId="1" xfId="5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4" applyNumberFormat="1" applyFont="1" applyFill="1" applyBorder="1" applyAlignment="1">
      <alignment horizontal="right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5" fillId="0" borderId="7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49" fontId="14" fillId="0" borderId="11" xfId="4" applyNumberFormat="1" applyFont="1" applyBorder="1" applyAlignment="1">
      <alignment horizontal="center" vertical="center" wrapText="1"/>
    </xf>
    <xf numFmtId="49" fontId="14" fillId="0" borderId="11" xfId="4" applyNumberFormat="1" applyFont="1" applyBorder="1" applyAlignment="1">
      <alignment horizontal="center" vertical="center"/>
    </xf>
    <xf numFmtId="49" fontId="5" fillId="0" borderId="13" xfId="4" applyNumberFormat="1" applyFont="1" applyBorder="1" applyAlignment="1">
      <alignment horizontal="center" vertical="center"/>
    </xf>
    <xf numFmtId="49" fontId="5" fillId="0" borderId="14" xfId="4" applyNumberFormat="1" applyFont="1" applyBorder="1" applyAlignment="1">
      <alignment horizontal="center" vertical="center"/>
    </xf>
    <xf numFmtId="49" fontId="14" fillId="0" borderId="15" xfId="4" applyNumberFormat="1" applyFont="1" applyBorder="1" applyAlignment="1">
      <alignment horizontal="center" vertical="center" wrapText="1"/>
    </xf>
    <xf numFmtId="49" fontId="14" fillId="0" borderId="4" xfId="4" applyNumberFormat="1" applyFont="1" applyBorder="1" applyAlignment="1">
      <alignment horizontal="center" vertical="center" wrapText="1"/>
    </xf>
    <xf numFmtId="49" fontId="5" fillId="0" borderId="13" xfId="4" applyNumberFormat="1" applyFont="1" applyBorder="1" applyAlignment="1">
      <alignment horizontal="center" vertical="center" wrapText="1"/>
    </xf>
    <xf numFmtId="49" fontId="5" fillId="0" borderId="12" xfId="4" applyNumberFormat="1" applyFont="1" applyBorder="1" applyAlignment="1">
      <alignment horizontal="center" vertical="center" wrapText="1"/>
    </xf>
    <xf numFmtId="49" fontId="5" fillId="0" borderId="12" xfId="4" applyNumberFormat="1" applyFont="1" applyBorder="1" applyAlignment="1">
      <alignment horizontal="center" vertical="center"/>
    </xf>
    <xf numFmtId="49" fontId="17" fillId="0" borderId="13" xfId="4" applyNumberFormat="1" applyFont="1" applyBorder="1" applyAlignment="1">
      <alignment horizontal="center" vertical="center" wrapText="1"/>
    </xf>
    <xf numFmtId="49" fontId="17" fillId="0" borderId="12" xfId="4" applyNumberFormat="1" applyFont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7" xfId="4" applyNumberFormat="1" applyFont="1" applyBorder="1" applyAlignment="1">
      <alignment horizontal="center" vertical="center" wrapText="1"/>
    </xf>
    <xf numFmtId="49" fontId="5" fillId="0" borderId="4" xfId="4" applyNumberFormat="1" applyFont="1" applyBorder="1" applyAlignment="1">
      <alignment horizontal="center" vertical="center" wrapText="1"/>
    </xf>
  </cellXfs>
  <cellStyles count="51">
    <cellStyle name="0.01" xfId="1" xr:uid="{00000000-0005-0000-0000-000000000000}"/>
    <cellStyle name="0.1" xfId="2" xr:uid="{00000000-0005-0000-0000-000001000000}"/>
    <cellStyle name="20% - アクセント 1 2" xfId="28" xr:uid="{00000000-0005-0000-0000-000038000000}"/>
    <cellStyle name="20% - アクセント 2 2" xfId="32" xr:uid="{00000000-0005-0000-0000-000039000000}"/>
    <cellStyle name="20% - アクセント 3 2" xfId="36" xr:uid="{00000000-0005-0000-0000-00003A000000}"/>
    <cellStyle name="20% - アクセント 4 2" xfId="40" xr:uid="{00000000-0005-0000-0000-00003B000000}"/>
    <cellStyle name="20% - アクセント 5 2" xfId="44" xr:uid="{00000000-0005-0000-0000-00003C000000}"/>
    <cellStyle name="20% - アクセント 6 2" xfId="48" xr:uid="{00000000-0005-0000-0000-00003D000000}"/>
    <cellStyle name="40% - アクセント 1 2" xfId="29" xr:uid="{00000000-0005-0000-0000-00003E000000}"/>
    <cellStyle name="40% - アクセント 2 2" xfId="33" xr:uid="{00000000-0005-0000-0000-00003F000000}"/>
    <cellStyle name="40% - アクセント 3 2" xfId="37" xr:uid="{00000000-0005-0000-0000-000040000000}"/>
    <cellStyle name="40% - アクセント 4 2" xfId="41" xr:uid="{00000000-0005-0000-0000-000041000000}"/>
    <cellStyle name="40% - アクセント 5 2" xfId="45" xr:uid="{00000000-0005-0000-0000-000042000000}"/>
    <cellStyle name="40% - アクセント 6 2" xfId="49" xr:uid="{00000000-0005-0000-0000-000043000000}"/>
    <cellStyle name="60% - アクセント 1 2" xfId="30" xr:uid="{00000000-0005-0000-0000-000044000000}"/>
    <cellStyle name="60% - アクセント 2 2" xfId="34" xr:uid="{00000000-0005-0000-0000-000045000000}"/>
    <cellStyle name="60% - アクセント 3 2" xfId="38" xr:uid="{00000000-0005-0000-0000-000046000000}"/>
    <cellStyle name="60% - アクセント 4 2" xfId="42" xr:uid="{00000000-0005-0000-0000-000047000000}"/>
    <cellStyle name="60% - アクセント 5 2" xfId="46" xr:uid="{00000000-0005-0000-0000-000048000000}"/>
    <cellStyle name="60% - アクセント 6 2" xfId="50" xr:uid="{00000000-0005-0000-0000-000049000000}"/>
    <cellStyle name="アクセント 1 2" xfId="27" xr:uid="{00000000-0005-0000-0000-00004A000000}"/>
    <cellStyle name="アクセント 2 2" xfId="31" xr:uid="{00000000-0005-0000-0000-00004B000000}"/>
    <cellStyle name="アクセント 3 2" xfId="35" xr:uid="{00000000-0005-0000-0000-00004C000000}"/>
    <cellStyle name="アクセント 4 2" xfId="39" xr:uid="{00000000-0005-0000-0000-00004D000000}"/>
    <cellStyle name="アクセント 5 2" xfId="43" xr:uid="{00000000-0005-0000-0000-00004E000000}"/>
    <cellStyle name="アクセント 6 2" xfId="47" xr:uid="{00000000-0005-0000-0000-00004F000000}"/>
    <cellStyle name="タイトル" xfId="10" builtinId="15" customBuiltin="1"/>
    <cellStyle name="チェック セル 2" xfId="22" xr:uid="{00000000-0005-0000-0000-000050000000}"/>
    <cellStyle name="どちらでもない 2" xfId="17" xr:uid="{00000000-0005-0000-0000-000051000000}"/>
    <cellStyle name="メモ 2" xfId="24" xr:uid="{00000000-0005-0000-0000-000052000000}"/>
    <cellStyle name="リンク セル 2" xfId="21" xr:uid="{00000000-0005-0000-0000-000053000000}"/>
    <cellStyle name="悪い 2" xfId="16" xr:uid="{00000000-0005-0000-0000-000054000000}"/>
    <cellStyle name="丸ゴシックM-PRO" xfId="3" xr:uid="{00000000-0005-0000-0000-000002000000}"/>
    <cellStyle name="計算 2" xfId="20" xr:uid="{00000000-0005-0000-0000-000055000000}"/>
    <cellStyle name="警告文 2" xfId="23" xr:uid="{00000000-0005-0000-0000-000056000000}"/>
    <cellStyle name="桁区切り 2" xfId="6" xr:uid="{00000000-0005-0000-0000-000003000000}"/>
    <cellStyle name="見出し 1 2" xfId="11" xr:uid="{00000000-0005-0000-0000-000057000000}"/>
    <cellStyle name="見出し 2 2" xfId="12" xr:uid="{00000000-0005-0000-0000-000058000000}"/>
    <cellStyle name="見出し 3 2" xfId="13" xr:uid="{00000000-0005-0000-0000-000059000000}"/>
    <cellStyle name="見出し 4 2" xfId="14" xr:uid="{00000000-0005-0000-0000-00005A000000}"/>
    <cellStyle name="集計 2" xfId="26" xr:uid="{00000000-0005-0000-0000-00005B000000}"/>
    <cellStyle name="出力 2" xfId="19" xr:uid="{00000000-0005-0000-0000-00005C000000}"/>
    <cellStyle name="説明文 2" xfId="25" xr:uid="{00000000-0005-0000-0000-00005D000000}"/>
    <cellStyle name="入力 2" xfId="18" xr:uid="{00000000-0005-0000-0000-00005E000000}"/>
    <cellStyle name="標準" xfId="0" builtinId="0"/>
    <cellStyle name="標準 2" xfId="8" xr:uid="{00000000-0005-0000-0000-000005000000}"/>
    <cellStyle name="標準 3" xfId="9" xr:uid="{00000000-0005-0000-0000-000006000000}"/>
    <cellStyle name="標準 4" xfId="7" xr:uid="{00000000-0005-0000-0000-000007000000}"/>
    <cellStyle name="標準_20第５章（医療関係者）" xfId="4" xr:uid="{00000000-0005-0000-0000-000008000000}"/>
    <cellStyle name="標準_Sec.2-2" xfId="5" xr:uid="{00000000-0005-0000-0000-000009000000}"/>
    <cellStyle name="良い 2" xfId="15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outlinePr summaryBelow="0" summaryRight="0"/>
    <pageSetUpPr autoPageBreaks="0"/>
  </sheetPr>
  <dimension ref="A1:M55"/>
  <sheetViews>
    <sheetView tabSelected="1" view="pageBreakPreview" zoomScaleNormal="75" zoomScaleSheetLayoutView="100" workbookViewId="0"/>
  </sheetViews>
  <sheetFormatPr defaultColWidth="7" defaultRowHeight="11.5"/>
  <cols>
    <col min="1" max="1" width="11.69921875" style="2" customWidth="1"/>
    <col min="2" max="7" width="14.09765625" style="1" customWidth="1"/>
    <col min="8" max="13" width="16.59765625" customWidth="1"/>
    <col min="14" max="14" width="10.69921875" customWidth="1"/>
  </cols>
  <sheetData>
    <row r="1" spans="1:13" ht="13">
      <c r="A1" s="38" t="s">
        <v>59</v>
      </c>
      <c r="B1" s="3"/>
      <c r="C1" s="3"/>
      <c r="D1" s="3"/>
      <c r="E1" s="3"/>
      <c r="F1" s="3"/>
      <c r="M1" s="37" t="s">
        <v>192</v>
      </c>
    </row>
    <row r="2" spans="1:13" ht="13.5" customHeight="1">
      <c r="A2" s="167" t="s">
        <v>58</v>
      </c>
      <c r="B2" s="170" t="s">
        <v>57</v>
      </c>
      <c r="C2" s="171"/>
      <c r="D2" s="171"/>
      <c r="E2" s="171"/>
      <c r="F2" s="171"/>
      <c r="G2" s="172"/>
      <c r="H2" s="170" t="s">
        <v>56</v>
      </c>
      <c r="I2" s="171"/>
      <c r="J2" s="171"/>
      <c r="K2" s="171"/>
      <c r="L2" s="171"/>
      <c r="M2" s="172"/>
    </row>
    <row r="3" spans="1:13" s="33" customFormat="1" ht="15.75" customHeight="1">
      <c r="A3" s="168"/>
      <c r="B3" s="170" t="s">
        <v>55</v>
      </c>
      <c r="C3" s="171"/>
      <c r="D3" s="170" t="s">
        <v>54</v>
      </c>
      <c r="E3" s="172"/>
      <c r="F3" s="170" t="s">
        <v>53</v>
      </c>
      <c r="G3" s="172"/>
      <c r="H3" s="166" t="s">
        <v>55</v>
      </c>
      <c r="I3" s="166"/>
      <c r="J3" s="166" t="s">
        <v>54</v>
      </c>
      <c r="K3" s="166"/>
      <c r="L3" s="166" t="s">
        <v>53</v>
      </c>
      <c r="M3" s="166"/>
    </row>
    <row r="4" spans="1:13" s="33" customFormat="1" ht="45.65" customHeight="1">
      <c r="A4" s="169"/>
      <c r="B4" s="35" t="s">
        <v>52</v>
      </c>
      <c r="C4" s="36" t="s">
        <v>51</v>
      </c>
      <c r="D4" s="35" t="s">
        <v>50</v>
      </c>
      <c r="E4" s="34" t="s">
        <v>51</v>
      </c>
      <c r="F4" s="162" t="s">
        <v>50</v>
      </c>
      <c r="G4" s="34" t="s">
        <v>49</v>
      </c>
      <c r="H4" s="162" t="s">
        <v>52</v>
      </c>
      <c r="I4" s="34" t="s">
        <v>51</v>
      </c>
      <c r="J4" s="162" t="s">
        <v>50</v>
      </c>
      <c r="K4" s="34" t="s">
        <v>51</v>
      </c>
      <c r="L4" s="162" t="s">
        <v>50</v>
      </c>
      <c r="M4" s="34" t="s">
        <v>49</v>
      </c>
    </row>
    <row r="5" spans="1:13" ht="13" customHeight="1">
      <c r="A5" s="26" t="s">
        <v>48</v>
      </c>
      <c r="B5" s="32">
        <v>343275</v>
      </c>
      <c r="C5" s="31">
        <v>327444</v>
      </c>
      <c r="D5" s="32">
        <v>105267</v>
      </c>
      <c r="E5" s="30">
        <v>101919</v>
      </c>
      <c r="F5" s="32">
        <v>323690</v>
      </c>
      <c r="G5" s="30">
        <v>253198</v>
      </c>
      <c r="H5" s="29">
        <v>274.7</v>
      </c>
      <c r="I5" s="28">
        <v>262.10000000000002</v>
      </c>
      <c r="J5" s="29">
        <v>84.2</v>
      </c>
      <c r="K5" s="27">
        <v>81.599999999999994</v>
      </c>
      <c r="L5" s="28">
        <v>259.10000000000002</v>
      </c>
      <c r="M5" s="27">
        <v>202.7</v>
      </c>
    </row>
    <row r="6" spans="1:13" s="12" customFormat="1" ht="19.899999999999999" customHeight="1">
      <c r="A6" s="19" t="s">
        <v>47</v>
      </c>
      <c r="B6" s="18">
        <v>13613</v>
      </c>
      <c r="C6" s="17">
        <v>13058</v>
      </c>
      <c r="D6" s="18">
        <v>4302</v>
      </c>
      <c r="E6" s="16">
        <v>4147</v>
      </c>
      <c r="F6" s="18">
        <v>11625</v>
      </c>
      <c r="G6" s="16">
        <v>9915</v>
      </c>
      <c r="H6" s="15">
        <v>264.8</v>
      </c>
      <c r="I6" s="14">
        <v>254</v>
      </c>
      <c r="J6" s="15">
        <v>83.7</v>
      </c>
      <c r="K6" s="13">
        <v>80.7</v>
      </c>
      <c r="L6" s="14">
        <v>226.2</v>
      </c>
      <c r="M6" s="13">
        <v>192.9</v>
      </c>
    </row>
    <row r="7" spans="1:13" ht="13" customHeight="1">
      <c r="A7" s="26" t="s">
        <v>46</v>
      </c>
      <c r="B7" s="25">
        <v>2795</v>
      </c>
      <c r="C7" s="24">
        <v>2651</v>
      </c>
      <c r="D7" s="25">
        <v>715</v>
      </c>
      <c r="E7" s="23">
        <v>673</v>
      </c>
      <c r="F7" s="25">
        <v>2373</v>
      </c>
      <c r="G7" s="23">
        <v>2013</v>
      </c>
      <c r="H7" s="22">
        <v>232.1</v>
      </c>
      <c r="I7" s="21">
        <v>220.2</v>
      </c>
      <c r="J7" s="22">
        <v>59.4</v>
      </c>
      <c r="K7" s="20">
        <v>55.9</v>
      </c>
      <c r="L7" s="21">
        <v>197.1</v>
      </c>
      <c r="M7" s="20">
        <v>167.2</v>
      </c>
    </row>
    <row r="8" spans="1:13" ht="13" customHeight="1">
      <c r="A8" s="26" t="s">
        <v>45</v>
      </c>
      <c r="B8" s="25">
        <v>2758</v>
      </c>
      <c r="C8" s="24">
        <v>2580</v>
      </c>
      <c r="D8" s="25">
        <v>965</v>
      </c>
      <c r="E8" s="23">
        <v>907</v>
      </c>
      <c r="F8" s="25">
        <v>2572</v>
      </c>
      <c r="G8" s="23">
        <v>2209</v>
      </c>
      <c r="H8" s="22">
        <v>233.5</v>
      </c>
      <c r="I8" s="21">
        <v>218.5</v>
      </c>
      <c r="J8" s="22">
        <v>81.7</v>
      </c>
      <c r="K8" s="20">
        <v>76.8</v>
      </c>
      <c r="L8" s="21">
        <v>217.8</v>
      </c>
      <c r="M8" s="20">
        <v>187.1</v>
      </c>
    </row>
    <row r="9" spans="1:13" ht="13" customHeight="1">
      <c r="A9" s="26" t="s">
        <v>44</v>
      </c>
      <c r="B9" s="25">
        <v>6140</v>
      </c>
      <c r="C9" s="24">
        <v>5844</v>
      </c>
      <c r="D9" s="25">
        <v>1921</v>
      </c>
      <c r="E9" s="23">
        <v>1819</v>
      </c>
      <c r="F9" s="25">
        <v>5570</v>
      </c>
      <c r="G9" s="23">
        <v>4554</v>
      </c>
      <c r="H9" s="22">
        <v>269.3</v>
      </c>
      <c r="I9" s="21">
        <v>256.3</v>
      </c>
      <c r="J9" s="22">
        <v>84.3</v>
      </c>
      <c r="K9" s="20">
        <v>79.8</v>
      </c>
      <c r="L9" s="21">
        <v>244.3</v>
      </c>
      <c r="M9" s="20">
        <v>199.79999999999998</v>
      </c>
    </row>
    <row r="10" spans="1:13" ht="13" customHeight="1">
      <c r="A10" s="26" t="s">
        <v>43</v>
      </c>
      <c r="B10" s="25">
        <v>2438</v>
      </c>
      <c r="C10" s="24">
        <v>2323</v>
      </c>
      <c r="D10" s="25">
        <v>600</v>
      </c>
      <c r="E10" s="23">
        <v>582</v>
      </c>
      <c r="F10" s="25">
        <v>2055</v>
      </c>
      <c r="G10" s="23">
        <v>1794</v>
      </c>
      <c r="H10" s="22">
        <v>262.2</v>
      </c>
      <c r="I10" s="21">
        <v>249.8</v>
      </c>
      <c r="J10" s="22">
        <v>64.5</v>
      </c>
      <c r="K10" s="20">
        <v>62.6</v>
      </c>
      <c r="L10" s="21">
        <v>221</v>
      </c>
      <c r="M10" s="20">
        <v>192.89999999999998</v>
      </c>
    </row>
    <row r="11" spans="1:13" s="12" customFormat="1" ht="19.899999999999999" customHeight="1">
      <c r="A11" s="19" t="s">
        <v>42</v>
      </c>
      <c r="B11" s="18">
        <v>2625</v>
      </c>
      <c r="C11" s="17">
        <v>2494</v>
      </c>
      <c r="D11" s="18">
        <v>691</v>
      </c>
      <c r="E11" s="16">
        <v>678</v>
      </c>
      <c r="F11" s="18">
        <v>2174</v>
      </c>
      <c r="G11" s="16">
        <v>1842</v>
      </c>
      <c r="H11" s="15">
        <v>252.2</v>
      </c>
      <c r="I11" s="14">
        <v>239.6</v>
      </c>
      <c r="J11" s="15">
        <v>66.400000000000006</v>
      </c>
      <c r="K11" s="13">
        <v>65.099999999999994</v>
      </c>
      <c r="L11" s="14">
        <v>208.8</v>
      </c>
      <c r="M11" s="13">
        <v>177</v>
      </c>
    </row>
    <row r="12" spans="1:13" ht="13" customHeight="1">
      <c r="A12" s="26" t="s">
        <v>41</v>
      </c>
      <c r="B12" s="25">
        <v>4096</v>
      </c>
      <c r="C12" s="24">
        <v>3914</v>
      </c>
      <c r="D12" s="25">
        <v>1398</v>
      </c>
      <c r="E12" s="23">
        <v>1339</v>
      </c>
      <c r="F12" s="25">
        <v>3791</v>
      </c>
      <c r="G12" s="23">
        <v>3189</v>
      </c>
      <c r="H12" s="22">
        <v>228.8</v>
      </c>
      <c r="I12" s="21">
        <v>218.7</v>
      </c>
      <c r="J12" s="22">
        <v>78.099999999999994</v>
      </c>
      <c r="K12" s="20">
        <v>74.8</v>
      </c>
      <c r="L12" s="21">
        <v>211.8</v>
      </c>
      <c r="M12" s="20">
        <v>178.1</v>
      </c>
    </row>
    <row r="13" spans="1:13" ht="13" customHeight="1">
      <c r="A13" s="26" t="s">
        <v>40</v>
      </c>
      <c r="B13" s="25">
        <v>6029</v>
      </c>
      <c r="C13" s="24">
        <v>5737</v>
      </c>
      <c r="D13" s="25">
        <v>1918</v>
      </c>
      <c r="E13" s="23">
        <v>1894</v>
      </c>
      <c r="F13" s="25">
        <v>6709</v>
      </c>
      <c r="G13" s="23">
        <v>5296</v>
      </c>
      <c r="H13" s="22">
        <v>212.3</v>
      </c>
      <c r="I13" s="21">
        <v>202</v>
      </c>
      <c r="J13" s="22">
        <v>67.5</v>
      </c>
      <c r="K13" s="20">
        <v>66.7</v>
      </c>
      <c r="L13" s="21">
        <v>236.2</v>
      </c>
      <c r="M13" s="20">
        <v>186.5</v>
      </c>
    </row>
    <row r="14" spans="1:13" ht="13" customHeight="1">
      <c r="A14" s="26" t="s">
        <v>39</v>
      </c>
      <c r="B14" s="25">
        <v>4949</v>
      </c>
      <c r="C14" s="24">
        <v>4742</v>
      </c>
      <c r="D14" s="25">
        <v>1373</v>
      </c>
      <c r="E14" s="23">
        <v>1354</v>
      </c>
      <c r="F14" s="25">
        <v>4376</v>
      </c>
      <c r="G14" s="23">
        <v>3576</v>
      </c>
      <c r="H14" s="22">
        <v>259.2</v>
      </c>
      <c r="I14" s="21">
        <v>248.4</v>
      </c>
      <c r="J14" s="22">
        <v>71.900000000000006</v>
      </c>
      <c r="K14" s="20">
        <v>70.900000000000006</v>
      </c>
      <c r="L14" s="21">
        <v>229.2</v>
      </c>
      <c r="M14" s="20">
        <v>187.29999999999998</v>
      </c>
    </row>
    <row r="15" spans="1:13" ht="13" customHeight="1">
      <c r="A15" s="26" t="s">
        <v>38</v>
      </c>
      <c r="B15" s="25">
        <v>4657</v>
      </c>
      <c r="C15" s="24">
        <v>4465</v>
      </c>
      <c r="D15" s="25">
        <v>1344</v>
      </c>
      <c r="E15" s="23">
        <v>1326</v>
      </c>
      <c r="F15" s="25">
        <v>4157</v>
      </c>
      <c r="G15" s="23">
        <v>3474</v>
      </c>
      <c r="H15" s="22">
        <v>243.4</v>
      </c>
      <c r="I15" s="21">
        <v>233.4</v>
      </c>
      <c r="J15" s="22">
        <v>70.3</v>
      </c>
      <c r="K15" s="20">
        <v>69.3</v>
      </c>
      <c r="L15" s="21">
        <v>217.3</v>
      </c>
      <c r="M15" s="20">
        <v>181.6</v>
      </c>
    </row>
    <row r="16" spans="1:13" s="12" customFormat="1" ht="19.899999999999999" customHeight="1">
      <c r="A16" s="19" t="s">
        <v>37</v>
      </c>
      <c r="B16" s="18">
        <v>13661</v>
      </c>
      <c r="C16" s="17">
        <v>13224</v>
      </c>
      <c r="D16" s="18">
        <v>5410</v>
      </c>
      <c r="E16" s="16">
        <v>5290</v>
      </c>
      <c r="F16" s="18">
        <v>16729</v>
      </c>
      <c r="G16" s="16">
        <v>13963</v>
      </c>
      <c r="H16" s="15">
        <v>186.2</v>
      </c>
      <c r="I16" s="14">
        <v>180.2</v>
      </c>
      <c r="J16" s="15">
        <v>73.7</v>
      </c>
      <c r="K16" s="13">
        <v>72.099999999999994</v>
      </c>
      <c r="L16" s="14">
        <v>228</v>
      </c>
      <c r="M16" s="13">
        <v>190.3</v>
      </c>
    </row>
    <row r="17" spans="1:13" ht="13" customHeight="1">
      <c r="A17" s="26" t="s">
        <v>36</v>
      </c>
      <c r="B17" s="25">
        <v>13521</v>
      </c>
      <c r="C17" s="24">
        <v>13097</v>
      </c>
      <c r="D17" s="25">
        <v>4953</v>
      </c>
      <c r="E17" s="23">
        <v>4851</v>
      </c>
      <c r="F17" s="25">
        <v>14746</v>
      </c>
      <c r="G17" s="23">
        <v>12254</v>
      </c>
      <c r="H17" s="22">
        <v>215.8</v>
      </c>
      <c r="I17" s="21">
        <v>209</v>
      </c>
      <c r="J17" s="22">
        <v>79</v>
      </c>
      <c r="K17" s="20">
        <v>77.400000000000006</v>
      </c>
      <c r="L17" s="21">
        <v>235.3</v>
      </c>
      <c r="M17" s="20">
        <v>195.6</v>
      </c>
    </row>
    <row r="18" spans="1:13" ht="13" customHeight="1">
      <c r="A18" s="26" t="s">
        <v>35</v>
      </c>
      <c r="B18" s="25">
        <v>48578</v>
      </c>
      <c r="C18" s="24">
        <v>45562</v>
      </c>
      <c r="D18" s="25">
        <v>16890</v>
      </c>
      <c r="E18" s="23">
        <v>16293</v>
      </c>
      <c r="F18" s="25">
        <v>53527</v>
      </c>
      <c r="G18" s="23">
        <v>33082</v>
      </c>
      <c r="H18" s="22">
        <v>346</v>
      </c>
      <c r="I18" s="21">
        <v>324.60000000000002</v>
      </c>
      <c r="J18" s="22">
        <v>120.3</v>
      </c>
      <c r="K18" s="20">
        <v>116.1</v>
      </c>
      <c r="L18" s="21">
        <v>381.3</v>
      </c>
      <c r="M18" s="20">
        <v>235.70000000000002</v>
      </c>
    </row>
    <row r="19" spans="1:13" ht="13" customHeight="1">
      <c r="A19" s="26" t="s">
        <v>34</v>
      </c>
      <c r="B19" s="25">
        <v>21421</v>
      </c>
      <c r="C19" s="24">
        <v>20588</v>
      </c>
      <c r="D19" s="25">
        <v>7314</v>
      </c>
      <c r="E19" s="23">
        <v>7144</v>
      </c>
      <c r="F19" s="25">
        <v>23718</v>
      </c>
      <c r="G19" s="23">
        <v>19896</v>
      </c>
      <c r="H19" s="22">
        <v>232</v>
      </c>
      <c r="I19" s="21">
        <v>223</v>
      </c>
      <c r="J19" s="22">
        <v>79.2</v>
      </c>
      <c r="K19" s="20">
        <v>77.400000000000006</v>
      </c>
      <c r="L19" s="21">
        <v>256.89999999999998</v>
      </c>
      <c r="M19" s="20">
        <v>215.5</v>
      </c>
    </row>
    <row r="20" spans="1:13" ht="13" customHeight="1">
      <c r="A20" s="26" t="s">
        <v>33</v>
      </c>
      <c r="B20" s="25">
        <v>4894</v>
      </c>
      <c r="C20" s="24">
        <v>4581</v>
      </c>
      <c r="D20" s="25">
        <v>2002</v>
      </c>
      <c r="E20" s="23">
        <v>1875</v>
      </c>
      <c r="F20" s="25">
        <v>4563</v>
      </c>
      <c r="G20" s="23">
        <v>3880</v>
      </c>
      <c r="H20" s="22">
        <v>227.3</v>
      </c>
      <c r="I20" s="21">
        <v>212.8</v>
      </c>
      <c r="J20" s="22">
        <v>93</v>
      </c>
      <c r="K20" s="20">
        <v>87.1</v>
      </c>
      <c r="L20" s="21">
        <v>211.9</v>
      </c>
      <c r="M20" s="20">
        <v>180.20000000000002</v>
      </c>
    </row>
    <row r="21" spans="1:13" s="12" customFormat="1" ht="19.899999999999999" customHeight="1">
      <c r="A21" s="19" t="s">
        <v>32</v>
      </c>
      <c r="B21" s="18">
        <v>2889</v>
      </c>
      <c r="C21" s="17">
        <v>2752</v>
      </c>
      <c r="D21" s="18">
        <v>635</v>
      </c>
      <c r="E21" s="16">
        <v>605</v>
      </c>
      <c r="F21" s="18">
        <v>2932</v>
      </c>
      <c r="G21" s="16">
        <v>1894</v>
      </c>
      <c r="H21" s="15">
        <v>284.10000000000002</v>
      </c>
      <c r="I21" s="14">
        <v>270.60000000000002</v>
      </c>
      <c r="J21" s="15">
        <v>62.4</v>
      </c>
      <c r="K21" s="13">
        <v>59.5</v>
      </c>
      <c r="L21" s="14">
        <v>288.3</v>
      </c>
      <c r="M21" s="13">
        <v>186.2</v>
      </c>
    </row>
    <row r="22" spans="1:13" ht="13" customHeight="1">
      <c r="A22" s="26" t="s">
        <v>31</v>
      </c>
      <c r="B22" s="25">
        <v>3390</v>
      </c>
      <c r="C22" s="24">
        <v>3202</v>
      </c>
      <c r="D22" s="25">
        <v>734</v>
      </c>
      <c r="E22" s="23">
        <v>701</v>
      </c>
      <c r="F22" s="25">
        <v>2853</v>
      </c>
      <c r="G22" s="23">
        <v>2198</v>
      </c>
      <c r="H22" s="22">
        <v>303.2</v>
      </c>
      <c r="I22" s="21">
        <v>286.39999999999998</v>
      </c>
      <c r="J22" s="22">
        <v>65.7</v>
      </c>
      <c r="K22" s="20">
        <v>62.7</v>
      </c>
      <c r="L22" s="21">
        <v>255.2</v>
      </c>
      <c r="M22" s="20">
        <v>196.6</v>
      </c>
    </row>
    <row r="23" spans="1:13" ht="13" customHeight="1">
      <c r="A23" s="26" t="s">
        <v>30</v>
      </c>
      <c r="B23" s="25">
        <v>2132</v>
      </c>
      <c r="C23" s="24">
        <v>2042</v>
      </c>
      <c r="D23" s="25">
        <v>446</v>
      </c>
      <c r="E23" s="23">
        <v>441</v>
      </c>
      <c r="F23" s="25">
        <v>1500</v>
      </c>
      <c r="G23" s="23">
        <v>1232</v>
      </c>
      <c r="H23" s="22">
        <v>283.10000000000002</v>
      </c>
      <c r="I23" s="21">
        <v>271.2</v>
      </c>
      <c r="J23" s="22">
        <v>59.2</v>
      </c>
      <c r="K23" s="20">
        <v>58.6</v>
      </c>
      <c r="L23" s="21">
        <v>199.2</v>
      </c>
      <c r="M23" s="20">
        <v>163.6</v>
      </c>
    </row>
    <row r="24" spans="1:13" ht="13" customHeight="1">
      <c r="A24" s="26" t="s">
        <v>29</v>
      </c>
      <c r="B24" s="25">
        <v>2148</v>
      </c>
      <c r="C24" s="24">
        <v>2068</v>
      </c>
      <c r="D24" s="25">
        <v>600</v>
      </c>
      <c r="E24" s="23">
        <v>592</v>
      </c>
      <c r="F24" s="25">
        <v>1861</v>
      </c>
      <c r="G24" s="23">
        <v>1559</v>
      </c>
      <c r="H24" s="22">
        <v>267.8</v>
      </c>
      <c r="I24" s="21">
        <v>257.89999999999998</v>
      </c>
      <c r="J24" s="22">
        <v>74.8</v>
      </c>
      <c r="K24" s="20">
        <v>73.8</v>
      </c>
      <c r="L24" s="21">
        <v>232</v>
      </c>
      <c r="M24" s="20">
        <v>194.39999999999998</v>
      </c>
    </row>
    <row r="25" spans="1:13" ht="13" customHeight="1">
      <c r="A25" s="26" t="s">
        <v>28</v>
      </c>
      <c r="B25" s="25">
        <v>5290</v>
      </c>
      <c r="C25" s="24">
        <v>5046</v>
      </c>
      <c r="D25" s="25">
        <v>1654</v>
      </c>
      <c r="E25" s="23">
        <v>1568</v>
      </c>
      <c r="F25" s="25">
        <v>4667</v>
      </c>
      <c r="G25" s="23">
        <v>3935</v>
      </c>
      <c r="H25" s="22">
        <v>261.89999999999998</v>
      </c>
      <c r="I25" s="21">
        <v>249.8</v>
      </c>
      <c r="J25" s="22">
        <v>81.900000000000006</v>
      </c>
      <c r="K25" s="20">
        <v>77.599999999999994</v>
      </c>
      <c r="L25" s="21">
        <v>231</v>
      </c>
      <c r="M25" s="20">
        <v>194.8</v>
      </c>
    </row>
    <row r="26" spans="1:13" s="12" customFormat="1" ht="19.899999999999999" customHeight="1">
      <c r="A26" s="19" t="s">
        <v>27</v>
      </c>
      <c r="B26" s="18">
        <v>4630</v>
      </c>
      <c r="C26" s="17">
        <v>4505</v>
      </c>
      <c r="D26" s="18">
        <v>1717</v>
      </c>
      <c r="E26" s="16">
        <v>1660</v>
      </c>
      <c r="F26" s="18">
        <v>4108</v>
      </c>
      <c r="G26" s="16">
        <v>3473</v>
      </c>
      <c r="H26" s="15">
        <v>237.9</v>
      </c>
      <c r="I26" s="14">
        <v>231.5</v>
      </c>
      <c r="J26" s="15">
        <v>88.2</v>
      </c>
      <c r="K26" s="13">
        <v>85.3</v>
      </c>
      <c r="L26" s="14">
        <v>211.1</v>
      </c>
      <c r="M26" s="13">
        <v>178.5</v>
      </c>
    </row>
    <row r="27" spans="1:13" ht="13" customHeight="1">
      <c r="A27" s="26" t="s">
        <v>26</v>
      </c>
      <c r="B27" s="25">
        <v>8535</v>
      </c>
      <c r="C27" s="24">
        <v>8242</v>
      </c>
      <c r="D27" s="25">
        <v>2371</v>
      </c>
      <c r="E27" s="23">
        <v>2310</v>
      </c>
      <c r="F27" s="25">
        <v>8403</v>
      </c>
      <c r="G27" s="23">
        <v>6823</v>
      </c>
      <c r="H27" s="22">
        <v>238.3</v>
      </c>
      <c r="I27" s="21">
        <v>230.1</v>
      </c>
      <c r="J27" s="22">
        <v>66.2</v>
      </c>
      <c r="K27" s="20">
        <v>64.5</v>
      </c>
      <c r="L27" s="21">
        <v>234.6</v>
      </c>
      <c r="M27" s="20">
        <v>190.5</v>
      </c>
    </row>
    <row r="28" spans="1:13" ht="13" customHeight="1">
      <c r="A28" s="26" t="s">
        <v>25</v>
      </c>
      <c r="B28" s="25">
        <v>18516</v>
      </c>
      <c r="C28" s="24">
        <v>17590</v>
      </c>
      <c r="D28" s="25">
        <v>6063</v>
      </c>
      <c r="E28" s="23">
        <v>5895</v>
      </c>
      <c r="F28" s="25">
        <v>16239</v>
      </c>
      <c r="G28" s="23">
        <v>13194</v>
      </c>
      <c r="H28" s="22">
        <v>247</v>
      </c>
      <c r="I28" s="21">
        <v>234.7</v>
      </c>
      <c r="J28" s="22">
        <v>80.900000000000006</v>
      </c>
      <c r="K28" s="20">
        <v>78.7</v>
      </c>
      <c r="L28" s="21">
        <v>216.7</v>
      </c>
      <c r="M28" s="20">
        <v>176.10000000000002</v>
      </c>
    </row>
    <row r="29" spans="1:13" ht="13" customHeight="1">
      <c r="A29" s="26" t="s">
        <v>24</v>
      </c>
      <c r="B29" s="25">
        <v>4395</v>
      </c>
      <c r="C29" s="24">
        <v>4201</v>
      </c>
      <c r="D29" s="25">
        <v>1138</v>
      </c>
      <c r="E29" s="23">
        <v>1119</v>
      </c>
      <c r="F29" s="25">
        <v>3607</v>
      </c>
      <c r="G29" s="23">
        <v>3126</v>
      </c>
      <c r="H29" s="22">
        <v>252.3</v>
      </c>
      <c r="I29" s="21">
        <v>241.2</v>
      </c>
      <c r="J29" s="22">
        <v>65.3</v>
      </c>
      <c r="K29" s="20">
        <v>64.2</v>
      </c>
      <c r="L29" s="21">
        <v>207.1</v>
      </c>
      <c r="M29" s="20">
        <v>179.5</v>
      </c>
    </row>
    <row r="30" spans="1:13" ht="13" customHeight="1">
      <c r="A30" s="26" t="s">
        <v>23</v>
      </c>
      <c r="B30" s="25">
        <v>3575</v>
      </c>
      <c r="C30" s="24">
        <v>3412</v>
      </c>
      <c r="D30" s="25">
        <v>828</v>
      </c>
      <c r="E30" s="23">
        <v>808</v>
      </c>
      <c r="F30" s="25">
        <v>3359</v>
      </c>
      <c r="G30" s="23">
        <v>2672</v>
      </c>
      <c r="H30" s="22">
        <v>253.7</v>
      </c>
      <c r="I30" s="21">
        <v>242.2</v>
      </c>
      <c r="J30" s="22">
        <v>58.8</v>
      </c>
      <c r="K30" s="20">
        <v>57.3</v>
      </c>
      <c r="L30" s="21">
        <v>238.4</v>
      </c>
      <c r="M30" s="20">
        <v>189.70000000000002</v>
      </c>
    </row>
    <row r="31" spans="1:13" s="12" customFormat="1" ht="19.899999999999999" customHeight="1">
      <c r="A31" s="19" t="s">
        <v>22</v>
      </c>
      <c r="B31" s="18">
        <v>9067</v>
      </c>
      <c r="C31" s="17">
        <v>8525</v>
      </c>
      <c r="D31" s="18">
        <v>1965</v>
      </c>
      <c r="E31" s="16">
        <v>1915</v>
      </c>
      <c r="F31" s="18">
        <v>6806</v>
      </c>
      <c r="G31" s="16">
        <v>5012</v>
      </c>
      <c r="H31" s="15">
        <v>355.6</v>
      </c>
      <c r="I31" s="14">
        <v>334.3</v>
      </c>
      <c r="J31" s="15">
        <v>77.099999999999994</v>
      </c>
      <c r="K31" s="13">
        <v>75.099999999999994</v>
      </c>
      <c r="L31" s="14">
        <v>266.89999999999998</v>
      </c>
      <c r="M31" s="13">
        <v>196.5</v>
      </c>
    </row>
    <row r="32" spans="1:13" ht="13" customHeight="1">
      <c r="A32" s="26" t="s">
        <v>21</v>
      </c>
      <c r="B32" s="25">
        <v>26518</v>
      </c>
      <c r="C32" s="24">
        <v>25336</v>
      </c>
      <c r="D32" s="25">
        <v>7954</v>
      </c>
      <c r="E32" s="23">
        <v>7724</v>
      </c>
      <c r="F32" s="25">
        <v>27586</v>
      </c>
      <c r="G32" s="23">
        <v>19451</v>
      </c>
      <c r="H32" s="22">
        <v>302</v>
      </c>
      <c r="I32" s="21">
        <v>288.5</v>
      </c>
      <c r="J32" s="22">
        <v>90.6</v>
      </c>
      <c r="K32" s="20">
        <v>88</v>
      </c>
      <c r="L32" s="21">
        <v>314.10000000000002</v>
      </c>
      <c r="M32" s="20">
        <v>221.5</v>
      </c>
    </row>
    <row r="33" spans="1:13" ht="13" customHeight="1">
      <c r="A33" s="26" t="s">
        <v>20</v>
      </c>
      <c r="B33" s="25">
        <v>15602</v>
      </c>
      <c r="C33" s="24">
        <v>14936</v>
      </c>
      <c r="D33" s="25">
        <v>4145</v>
      </c>
      <c r="E33" s="23">
        <v>4054</v>
      </c>
      <c r="F33" s="25">
        <v>15594</v>
      </c>
      <c r="G33" s="23">
        <v>12781</v>
      </c>
      <c r="H33" s="22">
        <v>288.8</v>
      </c>
      <c r="I33" s="21">
        <v>276.5</v>
      </c>
      <c r="J33" s="22">
        <v>76.7</v>
      </c>
      <c r="K33" s="20">
        <v>75</v>
      </c>
      <c r="L33" s="21">
        <v>288.7</v>
      </c>
      <c r="M33" s="20">
        <v>236.60000000000002</v>
      </c>
    </row>
    <row r="34" spans="1:13" ht="13" customHeight="1">
      <c r="A34" s="26" t="s">
        <v>19</v>
      </c>
      <c r="B34" s="25">
        <v>3868</v>
      </c>
      <c r="C34" s="24">
        <v>3745</v>
      </c>
      <c r="D34" s="25">
        <v>949</v>
      </c>
      <c r="E34" s="23">
        <v>933</v>
      </c>
      <c r="F34" s="25">
        <v>3219</v>
      </c>
      <c r="G34" s="23">
        <v>2578</v>
      </c>
      <c r="H34" s="22">
        <v>296.2</v>
      </c>
      <c r="I34" s="21">
        <v>286.8</v>
      </c>
      <c r="J34" s="22">
        <v>72.7</v>
      </c>
      <c r="K34" s="20">
        <v>71.400000000000006</v>
      </c>
      <c r="L34" s="21">
        <v>246.5</v>
      </c>
      <c r="M34" s="20">
        <v>197.4</v>
      </c>
    </row>
    <row r="35" spans="1:13" ht="13" customHeight="1">
      <c r="A35" s="26" t="s">
        <v>18</v>
      </c>
      <c r="B35" s="25">
        <v>3010</v>
      </c>
      <c r="C35" s="24">
        <v>2898</v>
      </c>
      <c r="D35" s="25">
        <v>698</v>
      </c>
      <c r="E35" s="23">
        <v>690</v>
      </c>
      <c r="F35" s="25">
        <v>2346</v>
      </c>
      <c r="G35" s="23">
        <v>1838</v>
      </c>
      <c r="H35" s="22">
        <v>333.3</v>
      </c>
      <c r="I35" s="21">
        <v>320.89999999999998</v>
      </c>
      <c r="J35" s="22">
        <v>77.3</v>
      </c>
      <c r="K35" s="20">
        <v>76.400000000000006</v>
      </c>
      <c r="L35" s="21">
        <v>259.8</v>
      </c>
      <c r="M35" s="20">
        <v>203.6</v>
      </c>
    </row>
    <row r="36" spans="1:13" s="12" customFormat="1" ht="19.899999999999999" customHeight="1">
      <c r="A36" s="19" t="s">
        <v>17</v>
      </c>
      <c r="B36" s="18">
        <v>1878</v>
      </c>
      <c r="C36" s="17">
        <v>1740</v>
      </c>
      <c r="D36" s="18">
        <v>383</v>
      </c>
      <c r="E36" s="16">
        <v>366</v>
      </c>
      <c r="F36" s="18">
        <v>1243</v>
      </c>
      <c r="G36" s="16">
        <v>1075</v>
      </c>
      <c r="H36" s="15">
        <v>345.2</v>
      </c>
      <c r="I36" s="14">
        <v>319.89999999999998</v>
      </c>
      <c r="J36" s="15">
        <v>70.400000000000006</v>
      </c>
      <c r="K36" s="13">
        <v>67.3</v>
      </c>
      <c r="L36" s="14">
        <v>228.5</v>
      </c>
      <c r="M36" s="13">
        <v>197.6</v>
      </c>
    </row>
    <row r="37" spans="1:13" ht="13" customHeight="1">
      <c r="A37" s="26" t="s">
        <v>16</v>
      </c>
      <c r="B37" s="25">
        <v>2153</v>
      </c>
      <c r="C37" s="24">
        <v>2024</v>
      </c>
      <c r="D37" s="25">
        <v>398</v>
      </c>
      <c r="E37" s="23">
        <v>376</v>
      </c>
      <c r="F37" s="25">
        <v>1451</v>
      </c>
      <c r="G37" s="23">
        <v>1247</v>
      </c>
      <c r="H37" s="22">
        <v>327.2</v>
      </c>
      <c r="I37" s="21">
        <v>307.60000000000002</v>
      </c>
      <c r="J37" s="22">
        <v>60.5</v>
      </c>
      <c r="K37" s="20">
        <v>57.1</v>
      </c>
      <c r="L37" s="21">
        <v>220.5</v>
      </c>
      <c r="M37" s="20">
        <v>189.5</v>
      </c>
    </row>
    <row r="38" spans="1:13" ht="13" customHeight="1">
      <c r="A38" s="26" t="s">
        <v>15</v>
      </c>
      <c r="B38" s="25">
        <v>6271</v>
      </c>
      <c r="C38" s="24">
        <v>6032</v>
      </c>
      <c r="D38" s="25">
        <v>1764</v>
      </c>
      <c r="E38" s="23">
        <v>1708</v>
      </c>
      <c r="F38" s="25">
        <v>4245</v>
      </c>
      <c r="G38" s="23">
        <v>3563</v>
      </c>
      <c r="H38" s="22">
        <v>336.8</v>
      </c>
      <c r="I38" s="21">
        <v>324</v>
      </c>
      <c r="J38" s="22">
        <v>94.7</v>
      </c>
      <c r="K38" s="20">
        <v>91.7</v>
      </c>
      <c r="L38" s="21">
        <v>228</v>
      </c>
      <c r="M38" s="20">
        <v>191.29999999999998</v>
      </c>
    </row>
    <row r="39" spans="1:13" ht="13" customHeight="1">
      <c r="A39" s="26" t="s">
        <v>14</v>
      </c>
      <c r="B39" s="25">
        <v>7870</v>
      </c>
      <c r="C39" s="24">
        <v>7525</v>
      </c>
      <c r="D39" s="25">
        <v>2508</v>
      </c>
      <c r="E39" s="23">
        <v>2449</v>
      </c>
      <c r="F39" s="25">
        <v>7324</v>
      </c>
      <c r="G39" s="23">
        <v>6199</v>
      </c>
      <c r="H39" s="22">
        <v>285.10000000000002</v>
      </c>
      <c r="I39" s="21">
        <v>272.60000000000002</v>
      </c>
      <c r="J39" s="22">
        <v>90.9</v>
      </c>
      <c r="K39" s="20">
        <v>88.7</v>
      </c>
      <c r="L39" s="21">
        <v>265.39999999999998</v>
      </c>
      <c r="M39" s="20">
        <v>224.6</v>
      </c>
    </row>
    <row r="40" spans="1:13" ht="13" customHeight="1">
      <c r="A40" s="26" t="s">
        <v>13</v>
      </c>
      <c r="B40" s="25">
        <v>3737</v>
      </c>
      <c r="C40" s="24">
        <v>3508</v>
      </c>
      <c r="D40" s="25">
        <v>951</v>
      </c>
      <c r="E40" s="23">
        <v>924</v>
      </c>
      <c r="F40" s="25">
        <v>3524</v>
      </c>
      <c r="G40" s="23">
        <v>2881</v>
      </c>
      <c r="H40" s="22">
        <v>284.60000000000002</v>
      </c>
      <c r="I40" s="21">
        <v>267.2</v>
      </c>
      <c r="J40" s="22">
        <v>72.400000000000006</v>
      </c>
      <c r="K40" s="20">
        <v>70.400000000000006</v>
      </c>
      <c r="L40" s="21">
        <v>268.39999999999998</v>
      </c>
      <c r="M40" s="20">
        <v>219.5</v>
      </c>
    </row>
    <row r="41" spans="1:13" s="12" customFormat="1" ht="19.899999999999999" customHeight="1">
      <c r="A41" s="19" t="s">
        <v>12</v>
      </c>
      <c r="B41" s="18">
        <v>2478</v>
      </c>
      <c r="C41" s="17">
        <v>2363</v>
      </c>
      <c r="D41" s="18">
        <v>833</v>
      </c>
      <c r="E41" s="16">
        <v>793</v>
      </c>
      <c r="F41" s="18">
        <v>2595</v>
      </c>
      <c r="G41" s="16">
        <v>1718</v>
      </c>
      <c r="H41" s="15">
        <v>352</v>
      </c>
      <c r="I41" s="14">
        <v>335.7</v>
      </c>
      <c r="J41" s="15">
        <v>118.3</v>
      </c>
      <c r="K41" s="13">
        <v>112.6</v>
      </c>
      <c r="L41" s="14">
        <v>368.6</v>
      </c>
      <c r="M41" s="13">
        <v>244</v>
      </c>
    </row>
    <row r="42" spans="1:13" ht="13" customHeight="1">
      <c r="A42" s="26" t="s">
        <v>11</v>
      </c>
      <c r="B42" s="25">
        <v>2846</v>
      </c>
      <c r="C42" s="24">
        <v>2713</v>
      </c>
      <c r="D42" s="25">
        <v>703</v>
      </c>
      <c r="E42" s="23">
        <v>685</v>
      </c>
      <c r="F42" s="25">
        <v>2429</v>
      </c>
      <c r="G42" s="23">
        <v>1956</v>
      </c>
      <c r="H42" s="22">
        <v>304.7</v>
      </c>
      <c r="I42" s="21">
        <v>290.5</v>
      </c>
      <c r="J42" s="22">
        <v>75.3</v>
      </c>
      <c r="K42" s="20">
        <v>73.3</v>
      </c>
      <c r="L42" s="21">
        <v>260.10000000000002</v>
      </c>
      <c r="M42" s="20">
        <v>209.5</v>
      </c>
    </row>
    <row r="43" spans="1:13" ht="13" customHeight="1">
      <c r="A43" s="26" t="s">
        <v>10</v>
      </c>
      <c r="B43" s="25">
        <v>3888</v>
      </c>
      <c r="C43" s="24">
        <v>3739</v>
      </c>
      <c r="D43" s="25">
        <v>919</v>
      </c>
      <c r="E43" s="23">
        <v>895</v>
      </c>
      <c r="F43" s="25">
        <v>3186</v>
      </c>
      <c r="G43" s="23">
        <v>2663</v>
      </c>
      <c r="H43" s="22">
        <v>297.7</v>
      </c>
      <c r="I43" s="21">
        <v>286.3</v>
      </c>
      <c r="J43" s="22">
        <v>70.400000000000006</v>
      </c>
      <c r="K43" s="20">
        <v>68.5</v>
      </c>
      <c r="L43" s="21">
        <v>244</v>
      </c>
      <c r="M43" s="20">
        <v>203.9</v>
      </c>
    </row>
    <row r="44" spans="1:13" ht="13" customHeight="1">
      <c r="A44" s="26" t="s">
        <v>9</v>
      </c>
      <c r="B44" s="25">
        <v>2346</v>
      </c>
      <c r="C44" s="24">
        <v>2266</v>
      </c>
      <c r="D44" s="25">
        <v>459</v>
      </c>
      <c r="E44" s="23">
        <v>446</v>
      </c>
      <c r="F44" s="25">
        <v>1792</v>
      </c>
      <c r="G44" s="23">
        <v>1509</v>
      </c>
      <c r="H44" s="22">
        <v>347</v>
      </c>
      <c r="I44" s="21">
        <v>335.2</v>
      </c>
      <c r="J44" s="22">
        <v>67.900000000000006</v>
      </c>
      <c r="K44" s="20">
        <v>66</v>
      </c>
      <c r="L44" s="21">
        <v>265.10000000000002</v>
      </c>
      <c r="M44" s="20">
        <v>223.3</v>
      </c>
    </row>
    <row r="45" spans="1:13" ht="13" customHeight="1">
      <c r="A45" s="26" t="s">
        <v>8</v>
      </c>
      <c r="B45" s="25">
        <v>16722</v>
      </c>
      <c r="C45" s="24">
        <v>15968</v>
      </c>
      <c r="D45" s="25">
        <v>5703</v>
      </c>
      <c r="E45" s="23">
        <v>5377</v>
      </c>
      <c r="F45" s="25">
        <v>12796</v>
      </c>
      <c r="G45" s="23">
        <v>10992</v>
      </c>
      <c r="H45" s="22">
        <v>326.89999999999998</v>
      </c>
      <c r="I45" s="21">
        <v>312.10000000000002</v>
      </c>
      <c r="J45" s="22">
        <v>111.5</v>
      </c>
      <c r="K45" s="20">
        <v>105.1</v>
      </c>
      <c r="L45" s="21">
        <v>250.1</v>
      </c>
      <c r="M45" s="20">
        <v>214.9</v>
      </c>
    </row>
    <row r="46" spans="1:13" s="12" customFormat="1" ht="19.899999999999999" customHeight="1">
      <c r="A46" s="19" t="s">
        <v>7</v>
      </c>
      <c r="B46" s="18">
        <v>2430</v>
      </c>
      <c r="C46" s="17">
        <v>2352</v>
      </c>
      <c r="D46" s="18">
        <v>619</v>
      </c>
      <c r="E46" s="16">
        <v>606</v>
      </c>
      <c r="F46" s="18">
        <v>2013</v>
      </c>
      <c r="G46" s="16">
        <v>1727</v>
      </c>
      <c r="H46" s="15">
        <v>303.39999999999998</v>
      </c>
      <c r="I46" s="14">
        <v>293.60000000000002</v>
      </c>
      <c r="J46" s="15">
        <v>77.3</v>
      </c>
      <c r="K46" s="13">
        <v>75.7</v>
      </c>
      <c r="L46" s="14">
        <v>251.3</v>
      </c>
      <c r="M46" s="13">
        <v>215.6</v>
      </c>
    </row>
    <row r="47" spans="1:13" ht="13" customHeight="1">
      <c r="A47" s="26" t="s">
        <v>6</v>
      </c>
      <c r="B47" s="25">
        <v>4424</v>
      </c>
      <c r="C47" s="24">
        <v>4203</v>
      </c>
      <c r="D47" s="25">
        <v>1232</v>
      </c>
      <c r="E47" s="23">
        <v>1181</v>
      </c>
      <c r="F47" s="25">
        <v>2950</v>
      </c>
      <c r="G47" s="23">
        <v>2513</v>
      </c>
      <c r="H47" s="22">
        <v>344.8</v>
      </c>
      <c r="I47" s="21">
        <v>327.60000000000002</v>
      </c>
      <c r="J47" s="22">
        <v>96</v>
      </c>
      <c r="K47" s="20">
        <v>92</v>
      </c>
      <c r="L47" s="21">
        <v>229.9</v>
      </c>
      <c r="M47" s="20">
        <v>195.89999999999998</v>
      </c>
    </row>
    <row r="48" spans="1:13" ht="13" customHeight="1">
      <c r="A48" s="26" t="s">
        <v>5</v>
      </c>
      <c r="B48" s="25">
        <v>5428</v>
      </c>
      <c r="C48" s="24">
        <v>5191</v>
      </c>
      <c r="D48" s="25">
        <v>1367</v>
      </c>
      <c r="E48" s="23">
        <v>1328</v>
      </c>
      <c r="F48" s="25">
        <v>3983</v>
      </c>
      <c r="G48" s="23">
        <v>3357</v>
      </c>
      <c r="H48" s="22">
        <v>315.89999999999998</v>
      </c>
      <c r="I48" s="21">
        <v>302.2</v>
      </c>
      <c r="J48" s="22">
        <v>79.599999999999994</v>
      </c>
      <c r="K48" s="20">
        <v>77.3</v>
      </c>
      <c r="L48" s="21">
        <v>231.8</v>
      </c>
      <c r="M48" s="20">
        <v>195.39999999999998</v>
      </c>
    </row>
    <row r="49" spans="1:13" ht="13" customHeight="1">
      <c r="A49" s="26" t="s">
        <v>4</v>
      </c>
      <c r="B49" s="25">
        <v>3459</v>
      </c>
      <c r="C49" s="24">
        <v>3298</v>
      </c>
      <c r="D49" s="25">
        <v>737</v>
      </c>
      <c r="E49" s="23">
        <v>720</v>
      </c>
      <c r="F49" s="25">
        <v>2364</v>
      </c>
      <c r="G49" s="23">
        <v>2078</v>
      </c>
      <c r="H49" s="22">
        <v>312.5</v>
      </c>
      <c r="I49" s="21">
        <v>297.89999999999998</v>
      </c>
      <c r="J49" s="22">
        <v>66.599999999999994</v>
      </c>
      <c r="K49" s="20">
        <v>65</v>
      </c>
      <c r="L49" s="21">
        <v>213.6</v>
      </c>
      <c r="M49" s="20">
        <v>187.7</v>
      </c>
    </row>
    <row r="50" spans="1:13" ht="13" customHeight="1">
      <c r="A50" s="26" t="s">
        <v>3</v>
      </c>
      <c r="B50" s="25">
        <v>2908</v>
      </c>
      <c r="C50" s="24">
        <v>2744</v>
      </c>
      <c r="D50" s="25">
        <v>734</v>
      </c>
      <c r="E50" s="23">
        <v>701</v>
      </c>
      <c r="F50" s="25">
        <v>2288</v>
      </c>
      <c r="G50" s="23">
        <v>1902</v>
      </c>
      <c r="H50" s="22">
        <v>276.39999999999998</v>
      </c>
      <c r="I50" s="21">
        <v>260.8</v>
      </c>
      <c r="J50" s="22">
        <v>69.8</v>
      </c>
      <c r="K50" s="20">
        <v>66.599999999999994</v>
      </c>
      <c r="L50" s="21">
        <v>217.5</v>
      </c>
      <c r="M50" s="20">
        <v>180.8</v>
      </c>
    </row>
    <row r="51" spans="1:13" s="12" customFormat="1" ht="19.899999999999999" customHeight="1">
      <c r="A51" s="19" t="s">
        <v>2</v>
      </c>
      <c r="B51" s="18">
        <v>4668</v>
      </c>
      <c r="C51" s="17">
        <v>4512</v>
      </c>
      <c r="D51" s="18">
        <v>1375</v>
      </c>
      <c r="E51" s="16">
        <v>1324</v>
      </c>
      <c r="F51" s="18">
        <v>3307</v>
      </c>
      <c r="G51" s="16">
        <v>2922</v>
      </c>
      <c r="H51" s="15">
        <v>298.7</v>
      </c>
      <c r="I51" s="14">
        <v>288.7</v>
      </c>
      <c r="J51" s="15">
        <v>88</v>
      </c>
      <c r="K51" s="13">
        <v>84.7</v>
      </c>
      <c r="L51" s="14">
        <v>211.6</v>
      </c>
      <c r="M51" s="13">
        <v>186.9</v>
      </c>
    </row>
    <row r="52" spans="1:13" ht="13" customHeight="1">
      <c r="A52" s="11" t="s">
        <v>1</v>
      </c>
      <c r="B52" s="10">
        <v>4029</v>
      </c>
      <c r="C52" s="9">
        <v>3906</v>
      </c>
      <c r="D52" s="10">
        <v>889</v>
      </c>
      <c r="E52" s="8">
        <v>853</v>
      </c>
      <c r="F52" s="10">
        <v>2435</v>
      </c>
      <c r="G52" s="8">
        <v>2193</v>
      </c>
      <c r="H52" s="7">
        <v>274.5</v>
      </c>
      <c r="I52" s="6">
        <v>266.10000000000002</v>
      </c>
      <c r="J52" s="7">
        <v>60.6</v>
      </c>
      <c r="K52" s="5">
        <v>58.1</v>
      </c>
      <c r="L52" s="6">
        <v>165.9</v>
      </c>
      <c r="M52" s="5">
        <v>149.4</v>
      </c>
    </row>
    <row r="53" spans="1:13" ht="13" customHeight="1">
      <c r="A53"/>
      <c r="B53" s="4"/>
      <c r="C53" s="4"/>
      <c r="D53" s="4"/>
      <c r="E53" s="4" t="s">
        <v>0</v>
      </c>
      <c r="F53" s="4"/>
      <c r="G53" s="4"/>
      <c r="J53" t="s">
        <v>0</v>
      </c>
      <c r="K53" t="s">
        <v>0</v>
      </c>
    </row>
    <row r="54" spans="1:13" ht="10.15" customHeight="1">
      <c r="A54" s="3"/>
      <c r="B54" s="3"/>
      <c r="C54" s="3"/>
      <c r="D54" s="3"/>
      <c r="F54" s="3"/>
    </row>
    <row r="55" spans="1:13">
      <c r="A55" s="1"/>
    </row>
  </sheetData>
  <mergeCells count="9">
    <mergeCell ref="H3:I3"/>
    <mergeCell ref="J3:K3"/>
    <mergeCell ref="L3:M3"/>
    <mergeCell ref="A2:A4"/>
    <mergeCell ref="B2:G2"/>
    <mergeCell ref="H2:M2"/>
    <mergeCell ref="B3:C3"/>
    <mergeCell ref="D3:E3"/>
    <mergeCell ref="F3:G3"/>
  </mergeCells>
  <phoneticPr fontId="3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colBreaks count="1" manualBreakCount="1">
    <brk id="7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1:AA33"/>
  <sheetViews>
    <sheetView view="pageBreakPreview" zoomScale="84" zoomScaleNormal="100" zoomScaleSheetLayoutView="84" workbookViewId="0">
      <pane ySplit="6" topLeftCell="A7" activePane="bottomLeft" state="frozen"/>
      <selection activeCell="H2" sqref="H2:M2"/>
      <selection pane="bottomLeft"/>
    </sheetView>
  </sheetViews>
  <sheetFormatPr defaultRowHeight="11.5"/>
  <cols>
    <col min="1" max="1" width="13.69921875" customWidth="1"/>
    <col min="2" max="3" width="12" hidden="1" customWidth="1"/>
    <col min="4" max="9" width="12" customWidth="1"/>
    <col min="10" max="11" width="12" hidden="1" customWidth="1"/>
    <col min="12" max="17" width="12" customWidth="1"/>
    <col min="18" max="19" width="12" hidden="1" customWidth="1"/>
    <col min="20" max="25" width="12" customWidth="1"/>
    <col min="27" max="27" width="12" style="39" bestFit="1" customWidth="1"/>
  </cols>
  <sheetData>
    <row r="1" spans="1:27" ht="21">
      <c r="A1" s="89" t="s">
        <v>97</v>
      </c>
      <c r="S1" s="88"/>
      <c r="T1" s="87"/>
      <c r="U1" s="87"/>
      <c r="V1" s="87"/>
      <c r="W1" s="87"/>
      <c r="X1" s="87"/>
      <c r="Y1" s="86" t="s">
        <v>96</v>
      </c>
    </row>
    <row r="2" spans="1:27" s="33" customFormat="1" ht="20.149999999999999" customHeight="1">
      <c r="A2" s="177" t="s">
        <v>95</v>
      </c>
      <c r="B2" s="173" t="s">
        <v>94</v>
      </c>
      <c r="C2" s="174"/>
      <c r="D2" s="174"/>
      <c r="E2" s="174"/>
      <c r="F2" s="174"/>
      <c r="G2" s="174"/>
      <c r="H2" s="174"/>
      <c r="I2" s="175"/>
      <c r="J2" s="176" t="s">
        <v>93</v>
      </c>
      <c r="K2" s="176"/>
      <c r="L2" s="176"/>
      <c r="M2" s="176"/>
      <c r="N2" s="176"/>
      <c r="O2" s="176"/>
      <c r="P2" s="176"/>
      <c r="Q2" s="176"/>
      <c r="R2" s="176" t="s">
        <v>92</v>
      </c>
      <c r="S2" s="176"/>
      <c r="T2" s="176"/>
      <c r="U2" s="176"/>
      <c r="V2" s="176"/>
      <c r="W2" s="176"/>
      <c r="X2" s="176"/>
      <c r="Y2" s="176"/>
      <c r="AA2" s="39"/>
    </row>
    <row r="3" spans="1:27" s="33" customFormat="1" ht="21" customHeight="1">
      <c r="A3" s="178"/>
      <c r="B3" s="122" t="s">
        <v>91</v>
      </c>
      <c r="C3" s="122" t="s">
        <v>90</v>
      </c>
      <c r="D3" s="122" t="s">
        <v>89</v>
      </c>
      <c r="E3" s="122" t="s">
        <v>186</v>
      </c>
      <c r="F3" s="124" t="s">
        <v>188</v>
      </c>
      <c r="G3" s="140" t="s">
        <v>189</v>
      </c>
      <c r="H3" s="164" t="s">
        <v>191</v>
      </c>
      <c r="I3" s="125" t="s">
        <v>193</v>
      </c>
      <c r="J3" s="85" t="s">
        <v>91</v>
      </c>
      <c r="K3" s="84" t="s">
        <v>90</v>
      </c>
      <c r="L3" s="83" t="s">
        <v>89</v>
      </c>
      <c r="M3" s="83" t="s">
        <v>186</v>
      </c>
      <c r="N3" s="83" t="s">
        <v>188</v>
      </c>
      <c r="O3" s="83" t="s">
        <v>189</v>
      </c>
      <c r="P3" s="83" t="s">
        <v>191</v>
      </c>
      <c r="Q3" s="165" t="s">
        <v>193</v>
      </c>
      <c r="R3" s="82" t="s">
        <v>91</v>
      </c>
      <c r="S3" s="82" t="s">
        <v>90</v>
      </c>
      <c r="T3" s="82" t="s">
        <v>89</v>
      </c>
      <c r="U3" s="110" t="s">
        <v>186</v>
      </c>
      <c r="V3" s="125" t="s">
        <v>188</v>
      </c>
      <c r="W3" s="141" t="s">
        <v>189</v>
      </c>
      <c r="X3" s="165" t="s">
        <v>191</v>
      </c>
      <c r="Y3" s="165" t="s">
        <v>193</v>
      </c>
      <c r="AA3" s="81"/>
    </row>
    <row r="4" spans="1:27" ht="40" customHeight="1">
      <c r="A4" s="129" t="s">
        <v>88</v>
      </c>
      <c r="B4" s="128">
        <v>3519</v>
      </c>
      <c r="C4" s="79">
        <v>3503</v>
      </c>
      <c r="D4" s="71">
        <v>3584</v>
      </c>
      <c r="E4" s="71">
        <v>3679</v>
      </c>
      <c r="F4" s="71">
        <v>3745</v>
      </c>
      <c r="G4" s="71">
        <v>3773</v>
      </c>
      <c r="H4" s="71">
        <v>3847</v>
      </c>
      <c r="I4" s="73">
        <v>3888</v>
      </c>
      <c r="J4" s="72">
        <v>243.7</v>
      </c>
      <c r="K4" s="72">
        <v>244.7</v>
      </c>
      <c r="L4" s="72">
        <v>253.3</v>
      </c>
      <c r="M4" s="72">
        <v>263.61251611303737</v>
      </c>
      <c r="N4" s="72">
        <v>272.38721023855885</v>
      </c>
      <c r="O4" s="72">
        <v>279.10000000000002</v>
      </c>
      <c r="P4" s="72">
        <v>288.2</v>
      </c>
      <c r="Q4" s="59">
        <v>297.70290964777951</v>
      </c>
      <c r="R4" s="128">
        <v>410</v>
      </c>
      <c r="S4" s="79">
        <v>409</v>
      </c>
      <c r="T4" s="71">
        <v>395</v>
      </c>
      <c r="U4" s="71">
        <v>379.34465887469423</v>
      </c>
      <c r="V4" s="71">
        <v>367.12443257676904</v>
      </c>
      <c r="W4" s="71">
        <v>358.20567187914128</v>
      </c>
      <c r="X4" s="71">
        <v>347</v>
      </c>
      <c r="Y4" s="117">
        <v>335.9053497942387</v>
      </c>
    </row>
    <row r="5" spans="1:27" ht="40" customHeight="1">
      <c r="A5" s="54" t="s">
        <v>87</v>
      </c>
      <c r="B5" s="130">
        <v>3356</v>
      </c>
      <c r="C5" s="53">
        <v>3346</v>
      </c>
      <c r="D5" s="49">
        <v>3423</v>
      </c>
      <c r="E5" s="49">
        <v>3512</v>
      </c>
      <c r="F5" s="49">
        <v>3581</v>
      </c>
      <c r="G5" s="49">
        <v>3611</v>
      </c>
      <c r="H5" s="49">
        <v>3685</v>
      </c>
      <c r="I5" s="52">
        <v>3730</v>
      </c>
      <c r="J5" s="51">
        <v>257.60000000000002</v>
      </c>
      <c r="K5" s="51">
        <v>258.8</v>
      </c>
      <c r="L5" s="51">
        <v>267.39999999999998</v>
      </c>
      <c r="M5" s="51">
        <v>277.78546767540547</v>
      </c>
      <c r="N5" s="51">
        <v>287.21112463888073</v>
      </c>
      <c r="O5" s="51">
        <v>294.24466880159059</v>
      </c>
      <c r="P5" s="51">
        <v>305.39999999999998</v>
      </c>
      <c r="Q5" s="50">
        <v>313.65465697280371</v>
      </c>
      <c r="R5" s="49">
        <v>388</v>
      </c>
      <c r="S5" s="49">
        <v>386</v>
      </c>
      <c r="T5" s="49">
        <v>374</v>
      </c>
      <c r="U5" s="49">
        <v>359.99003416856493</v>
      </c>
      <c r="V5" s="49">
        <v>348.17592851158895</v>
      </c>
      <c r="W5" s="49">
        <v>339.85322625311551</v>
      </c>
      <c r="X5" s="49">
        <v>327</v>
      </c>
      <c r="Y5" s="118">
        <v>318.82198391420911</v>
      </c>
    </row>
    <row r="6" spans="1:27" s="111" customFormat="1" ht="40" customHeight="1">
      <c r="A6" s="47" t="s">
        <v>86</v>
      </c>
      <c r="B6" s="131">
        <v>163</v>
      </c>
      <c r="C6" s="46">
        <v>157</v>
      </c>
      <c r="D6" s="42">
        <v>161</v>
      </c>
      <c r="E6" s="42">
        <v>167</v>
      </c>
      <c r="F6" s="42">
        <v>164</v>
      </c>
      <c r="G6" s="42">
        <v>162</v>
      </c>
      <c r="H6" s="42">
        <v>162</v>
      </c>
      <c r="I6" s="45">
        <v>158</v>
      </c>
      <c r="J6" s="44">
        <v>115.1</v>
      </c>
      <c r="K6" s="44">
        <v>113.3</v>
      </c>
      <c r="L6" s="44">
        <v>119.2</v>
      </c>
      <c r="M6" s="44">
        <v>127.16639761201304</v>
      </c>
      <c r="N6" s="44">
        <v>128.061969499387</v>
      </c>
      <c r="O6" s="44">
        <v>130.32984714400644</v>
      </c>
      <c r="P6" s="44">
        <v>135</v>
      </c>
      <c r="Q6" s="43">
        <v>135.09007429954087</v>
      </c>
      <c r="R6" s="42">
        <v>869</v>
      </c>
      <c r="S6" s="42">
        <v>883</v>
      </c>
      <c r="T6" s="42">
        <v>839</v>
      </c>
      <c r="U6" s="42">
        <v>786.3712574850299</v>
      </c>
      <c r="V6" s="42">
        <v>780.8719512195122</v>
      </c>
      <c r="W6" s="42">
        <v>767.28395061728395</v>
      </c>
      <c r="X6" s="42">
        <v>740</v>
      </c>
      <c r="Y6" s="119">
        <v>740.24683544303798</v>
      </c>
      <c r="AA6" s="112"/>
    </row>
    <row r="7" spans="1:27" ht="40" customHeight="1">
      <c r="A7" s="54" t="s">
        <v>85</v>
      </c>
      <c r="B7" s="130">
        <v>1409</v>
      </c>
      <c r="C7" s="53">
        <v>1417</v>
      </c>
      <c r="D7" s="49">
        <v>1398</v>
      </c>
      <c r="E7" s="49">
        <v>1567</v>
      </c>
      <c r="F7" s="49">
        <v>1623</v>
      </c>
      <c r="G7" s="49">
        <v>1603</v>
      </c>
      <c r="H7" s="49">
        <v>1645</v>
      </c>
      <c r="I7" s="52">
        <v>1659</v>
      </c>
      <c r="J7" s="51">
        <v>273.60000000000002</v>
      </c>
      <c r="K7" s="51">
        <v>274</v>
      </c>
      <c r="L7" s="51">
        <v>270.39999999999998</v>
      </c>
      <c r="M7" s="51">
        <v>303.4122747401052</v>
      </c>
      <c r="N7" s="51">
        <v>315.94869289125177</v>
      </c>
      <c r="O7" s="51">
        <v>313.72134577259015</v>
      </c>
      <c r="P7" s="51">
        <v>324.2</v>
      </c>
      <c r="Q7" s="50">
        <v>327.89930981049434</v>
      </c>
      <c r="R7" s="49">
        <v>366</v>
      </c>
      <c r="S7" s="49">
        <v>365</v>
      </c>
      <c r="T7" s="49">
        <v>370</v>
      </c>
      <c r="U7" s="49">
        <v>329.58455647734525</v>
      </c>
      <c r="V7" s="49">
        <v>316.5070856438694</v>
      </c>
      <c r="W7" s="49">
        <v>318.75421085464751</v>
      </c>
      <c r="X7" s="49">
        <v>308</v>
      </c>
      <c r="Y7" s="118">
        <v>304.97166968053045</v>
      </c>
    </row>
    <row r="8" spans="1:27" ht="40" customHeight="1">
      <c r="A8" s="54" t="s">
        <v>84</v>
      </c>
      <c r="B8" s="130">
        <v>316</v>
      </c>
      <c r="C8" s="53">
        <v>314</v>
      </c>
      <c r="D8" s="49">
        <v>313</v>
      </c>
      <c r="E8" s="49">
        <v>319</v>
      </c>
      <c r="F8" s="49">
        <v>318</v>
      </c>
      <c r="G8" s="49">
        <v>329</v>
      </c>
      <c r="H8" s="49">
        <v>343</v>
      </c>
      <c r="I8" s="52">
        <v>337</v>
      </c>
      <c r="J8" s="51">
        <v>185.9</v>
      </c>
      <c r="K8" s="51">
        <v>188.6</v>
      </c>
      <c r="L8" s="51">
        <v>191.3</v>
      </c>
      <c r="M8" s="51">
        <v>199.4784794612205</v>
      </c>
      <c r="N8" s="51">
        <v>202.50649549136483</v>
      </c>
      <c r="O8" s="51">
        <v>213.79462719155737</v>
      </c>
      <c r="P8" s="51">
        <v>228.7</v>
      </c>
      <c r="Q8" s="50">
        <v>229.40307549879853</v>
      </c>
      <c r="R8" s="49">
        <v>538</v>
      </c>
      <c r="S8" s="49">
        <v>530</v>
      </c>
      <c r="T8" s="49">
        <v>523</v>
      </c>
      <c r="U8" s="49">
        <v>501.30721003134795</v>
      </c>
      <c r="V8" s="49">
        <v>493.81132075471697</v>
      </c>
      <c r="W8" s="49">
        <v>467.73860182370822</v>
      </c>
      <c r="X8" s="49">
        <v>437</v>
      </c>
      <c r="Y8" s="118">
        <v>435.91394658753711</v>
      </c>
      <c r="AA8" s="76"/>
    </row>
    <row r="9" spans="1:27" ht="40" customHeight="1">
      <c r="A9" s="54" t="s">
        <v>83</v>
      </c>
      <c r="B9" s="130">
        <v>208</v>
      </c>
      <c r="C9" s="53">
        <v>213</v>
      </c>
      <c r="D9" s="49">
        <v>221</v>
      </c>
      <c r="E9" s="49">
        <v>205</v>
      </c>
      <c r="F9" s="49">
        <v>209</v>
      </c>
      <c r="G9" s="49">
        <v>219</v>
      </c>
      <c r="H9" s="49">
        <v>208</v>
      </c>
      <c r="I9" s="52">
        <v>208</v>
      </c>
      <c r="J9" s="51">
        <v>242.5</v>
      </c>
      <c r="K9" s="51">
        <v>252.9</v>
      </c>
      <c r="L9" s="51">
        <v>270.39999999999998</v>
      </c>
      <c r="M9" s="51">
        <v>258.81550873028897</v>
      </c>
      <c r="N9" s="51">
        <v>275.23539869625336</v>
      </c>
      <c r="O9" s="51">
        <v>300.34972227936635</v>
      </c>
      <c r="P9" s="51">
        <v>296.3</v>
      </c>
      <c r="Q9" s="50">
        <v>306.87971200519337</v>
      </c>
      <c r="R9" s="49">
        <v>412</v>
      </c>
      <c r="S9" s="49">
        <v>395</v>
      </c>
      <c r="T9" s="49">
        <v>370</v>
      </c>
      <c r="U9" s="49">
        <v>386.37560975609756</v>
      </c>
      <c r="V9" s="49">
        <v>363.32535885167465</v>
      </c>
      <c r="W9" s="49">
        <v>332.94520547945206</v>
      </c>
      <c r="X9" s="49">
        <v>338</v>
      </c>
      <c r="Y9" s="118">
        <v>325.86057692307691</v>
      </c>
    </row>
    <row r="10" spans="1:27" ht="40" customHeight="1">
      <c r="A10" s="54" t="s">
        <v>82</v>
      </c>
      <c r="B10" s="130">
        <v>100</v>
      </c>
      <c r="C10" s="53">
        <v>100</v>
      </c>
      <c r="D10" s="49">
        <v>90</v>
      </c>
      <c r="E10" s="49">
        <v>84</v>
      </c>
      <c r="F10" s="49">
        <v>92</v>
      </c>
      <c r="G10" s="49">
        <v>89</v>
      </c>
      <c r="H10" s="49">
        <v>88</v>
      </c>
      <c r="I10" s="52">
        <v>88</v>
      </c>
      <c r="J10" s="51">
        <v>253.5</v>
      </c>
      <c r="K10" s="51">
        <v>260.60000000000002</v>
      </c>
      <c r="L10" s="51">
        <v>242.4</v>
      </c>
      <c r="M10" s="51">
        <v>235.05050787699022</v>
      </c>
      <c r="N10" s="51">
        <v>268.81720430107526</v>
      </c>
      <c r="O10" s="51">
        <v>271.15132681351491</v>
      </c>
      <c r="P10" s="51">
        <v>278.5</v>
      </c>
      <c r="Q10" s="50">
        <v>287.09382748270912</v>
      </c>
      <c r="R10" s="49">
        <v>395</v>
      </c>
      <c r="S10" s="49">
        <v>384</v>
      </c>
      <c r="T10" s="49">
        <v>413</v>
      </c>
      <c r="U10" s="49">
        <v>425.4404761904762</v>
      </c>
      <c r="V10" s="49">
        <v>372</v>
      </c>
      <c r="W10" s="49">
        <v>368.79775280898878</v>
      </c>
      <c r="X10" s="49">
        <v>359</v>
      </c>
      <c r="Y10" s="118">
        <v>348.31818181818181</v>
      </c>
    </row>
    <row r="11" spans="1:27" ht="40" customHeight="1">
      <c r="A11" s="54" t="s">
        <v>81</v>
      </c>
      <c r="B11" s="130">
        <v>282</v>
      </c>
      <c r="C11" s="53">
        <v>284</v>
      </c>
      <c r="D11" s="49">
        <v>280</v>
      </c>
      <c r="E11" s="49">
        <v>273</v>
      </c>
      <c r="F11" s="49">
        <v>267</v>
      </c>
      <c r="G11" s="49">
        <v>264</v>
      </c>
      <c r="H11" s="49">
        <v>275</v>
      </c>
      <c r="I11" s="52">
        <v>278</v>
      </c>
      <c r="J11" s="51">
        <v>229</v>
      </c>
      <c r="K11" s="51">
        <v>233.3</v>
      </c>
      <c r="L11" s="51">
        <v>231.9</v>
      </c>
      <c r="M11" s="51">
        <v>229.21721899900083</v>
      </c>
      <c r="N11" s="51">
        <v>224.20395002015317</v>
      </c>
      <c r="O11" s="51">
        <v>224.96996139719982</v>
      </c>
      <c r="P11" s="51">
        <v>238.2</v>
      </c>
      <c r="Q11" s="50">
        <v>245.01595247748148</v>
      </c>
      <c r="R11" s="49">
        <v>437</v>
      </c>
      <c r="S11" s="49">
        <v>429</v>
      </c>
      <c r="T11" s="49">
        <v>431</v>
      </c>
      <c r="U11" s="49">
        <v>436.26739926739924</v>
      </c>
      <c r="V11" s="49">
        <v>446.02247191011236</v>
      </c>
      <c r="W11" s="49">
        <v>444.50378787878788</v>
      </c>
      <c r="X11" s="49">
        <v>420</v>
      </c>
      <c r="Y11" s="118">
        <v>408.136690647482</v>
      </c>
    </row>
    <row r="12" spans="1:27" ht="40" customHeight="1">
      <c r="A12" s="54" t="s">
        <v>80</v>
      </c>
      <c r="B12" s="130">
        <v>189</v>
      </c>
      <c r="C12" s="53">
        <v>192</v>
      </c>
      <c r="D12" s="49">
        <v>188</v>
      </c>
      <c r="E12" s="49">
        <v>191</v>
      </c>
      <c r="F12" s="49">
        <v>195</v>
      </c>
      <c r="G12" s="49">
        <v>190</v>
      </c>
      <c r="H12" s="49">
        <v>190</v>
      </c>
      <c r="I12" s="52">
        <v>189</v>
      </c>
      <c r="J12" s="51">
        <v>168.6</v>
      </c>
      <c r="K12" s="51">
        <v>171.3</v>
      </c>
      <c r="L12" s="51">
        <v>169</v>
      </c>
      <c r="M12" s="51">
        <v>174.38940881077377</v>
      </c>
      <c r="N12" s="51">
        <v>181.0669018988811</v>
      </c>
      <c r="O12" s="51">
        <v>179.72511516596194</v>
      </c>
      <c r="P12" s="51">
        <v>182.4</v>
      </c>
      <c r="Q12" s="50">
        <v>184.37045780452829</v>
      </c>
      <c r="R12" s="49">
        <v>593</v>
      </c>
      <c r="S12" s="49">
        <v>584</v>
      </c>
      <c r="T12" s="49">
        <v>592</v>
      </c>
      <c r="U12" s="49">
        <v>573.42931937172773</v>
      </c>
      <c r="V12" s="49">
        <v>552.28205128205127</v>
      </c>
      <c r="W12" s="49">
        <v>556.40526315789475</v>
      </c>
      <c r="X12" s="49">
        <v>548</v>
      </c>
      <c r="Y12" s="118">
        <v>542.38624338624334</v>
      </c>
    </row>
    <row r="13" spans="1:27" ht="40" customHeight="1">
      <c r="A13" s="54" t="s">
        <v>79</v>
      </c>
      <c r="B13" s="130">
        <v>115</v>
      </c>
      <c r="C13" s="53">
        <v>112</v>
      </c>
      <c r="D13" s="49">
        <v>107</v>
      </c>
      <c r="E13" s="49">
        <v>103</v>
      </c>
      <c r="F13" s="49">
        <v>108</v>
      </c>
      <c r="G13" s="49">
        <v>109</v>
      </c>
      <c r="H13" s="49">
        <v>112</v>
      </c>
      <c r="I13" s="52">
        <v>113</v>
      </c>
      <c r="J13" s="51">
        <v>235.5</v>
      </c>
      <c r="K13" s="51">
        <v>237.5</v>
      </c>
      <c r="L13" s="51">
        <v>232.6</v>
      </c>
      <c r="M13" s="51">
        <v>229.33226460044978</v>
      </c>
      <c r="N13" s="51">
        <v>249.13494809688581</v>
      </c>
      <c r="O13" s="51">
        <v>259.91368004387533</v>
      </c>
      <c r="P13" s="51">
        <v>276.2</v>
      </c>
      <c r="Q13" s="50">
        <v>288.78836668455619</v>
      </c>
      <c r="R13" s="49">
        <v>425</v>
      </c>
      <c r="S13" s="49">
        <v>421</v>
      </c>
      <c r="T13" s="49">
        <v>430</v>
      </c>
      <c r="U13" s="49">
        <v>436.04854368932041</v>
      </c>
      <c r="V13" s="49">
        <v>401.38888888888891</v>
      </c>
      <c r="W13" s="49">
        <v>384.74311926605503</v>
      </c>
      <c r="X13" s="49">
        <v>362</v>
      </c>
      <c r="Y13" s="118">
        <v>346.27433628318585</v>
      </c>
    </row>
    <row r="14" spans="1:27" ht="40" customHeight="1">
      <c r="A14" s="54" t="s">
        <v>78</v>
      </c>
      <c r="B14" s="130">
        <v>45</v>
      </c>
      <c r="C14" s="53">
        <v>48</v>
      </c>
      <c r="D14" s="49">
        <v>45</v>
      </c>
      <c r="E14" s="49">
        <v>52</v>
      </c>
      <c r="F14" s="49">
        <v>51</v>
      </c>
      <c r="G14" s="49">
        <v>50</v>
      </c>
      <c r="H14" s="49">
        <v>48</v>
      </c>
      <c r="I14" s="52">
        <v>45</v>
      </c>
      <c r="J14" s="51">
        <v>116.3</v>
      </c>
      <c r="K14" s="51">
        <v>126.3</v>
      </c>
      <c r="L14" s="51">
        <v>119.9</v>
      </c>
      <c r="M14" s="51">
        <v>140.40393131007667</v>
      </c>
      <c r="N14" s="51">
        <v>139.89083029322217</v>
      </c>
      <c r="O14" s="51">
        <v>139.52839402818475</v>
      </c>
      <c r="P14" s="51">
        <v>136.9</v>
      </c>
      <c r="Q14" s="50">
        <v>130.53315542147706</v>
      </c>
      <c r="R14" s="49">
        <v>860</v>
      </c>
      <c r="S14" s="49">
        <v>792</v>
      </c>
      <c r="T14" s="49">
        <v>834</v>
      </c>
      <c r="U14" s="49">
        <v>712.23076923076928</v>
      </c>
      <c r="V14" s="49">
        <v>714.84313725490199</v>
      </c>
      <c r="W14" s="49">
        <v>716.7</v>
      </c>
      <c r="X14" s="49">
        <v>730</v>
      </c>
      <c r="Y14" s="118">
        <v>766.08888888888885</v>
      </c>
    </row>
    <row r="15" spans="1:27" ht="40" customHeight="1">
      <c r="A15" s="54" t="s">
        <v>77</v>
      </c>
      <c r="B15" s="130">
        <v>146</v>
      </c>
      <c r="C15" s="53">
        <v>140</v>
      </c>
      <c r="D15" s="49">
        <v>136</v>
      </c>
      <c r="E15" s="49">
        <v>163</v>
      </c>
      <c r="F15" s="49">
        <v>150</v>
      </c>
      <c r="G15" s="49">
        <v>154</v>
      </c>
      <c r="H15" s="49">
        <v>161</v>
      </c>
      <c r="I15" s="52">
        <v>170</v>
      </c>
      <c r="J15" s="51">
        <v>160.1</v>
      </c>
      <c r="K15" s="51">
        <v>155.19999999999999</v>
      </c>
      <c r="L15" s="51">
        <v>152.69999999999999</v>
      </c>
      <c r="M15" s="51">
        <v>185.42112208217682</v>
      </c>
      <c r="N15" s="51">
        <v>173.07226343906126</v>
      </c>
      <c r="O15" s="51">
        <v>181.64447222844743</v>
      </c>
      <c r="P15" s="51">
        <v>194.4</v>
      </c>
      <c r="Q15" s="50">
        <v>210.84486778786527</v>
      </c>
      <c r="R15" s="49">
        <v>625</v>
      </c>
      <c r="S15" s="49">
        <v>644</v>
      </c>
      <c r="T15" s="49">
        <v>655</v>
      </c>
      <c r="U15" s="49">
        <v>539.31288343558288</v>
      </c>
      <c r="V15" s="49">
        <v>577.79333333333329</v>
      </c>
      <c r="W15" s="49">
        <v>550.52597402597405</v>
      </c>
      <c r="X15" s="49">
        <v>514</v>
      </c>
      <c r="Y15" s="118">
        <v>474.2823529411765</v>
      </c>
      <c r="AA15" s="76"/>
    </row>
    <row r="16" spans="1:27" ht="40" customHeight="1">
      <c r="A16" s="54" t="s">
        <v>76</v>
      </c>
      <c r="B16" s="130">
        <v>52</v>
      </c>
      <c r="C16" s="53">
        <v>52</v>
      </c>
      <c r="D16" s="49">
        <v>55</v>
      </c>
      <c r="E16" s="49">
        <v>56</v>
      </c>
      <c r="F16" s="49">
        <v>57</v>
      </c>
      <c r="G16" s="49">
        <v>56</v>
      </c>
      <c r="H16" s="49">
        <v>48</v>
      </c>
      <c r="I16" s="52">
        <v>51</v>
      </c>
      <c r="J16" s="51">
        <v>121</v>
      </c>
      <c r="K16" s="51">
        <v>123.6</v>
      </c>
      <c r="L16" s="51">
        <v>134.30000000000001</v>
      </c>
      <c r="M16" s="51">
        <v>140.59048001606749</v>
      </c>
      <c r="N16" s="51">
        <v>148.98065865133299</v>
      </c>
      <c r="O16" s="51">
        <v>153.13098167897184</v>
      </c>
      <c r="P16" s="51">
        <v>136.80000000000001</v>
      </c>
      <c r="Q16" s="50">
        <v>149.71817754814467</v>
      </c>
      <c r="R16" s="49">
        <v>827</v>
      </c>
      <c r="S16" s="49">
        <v>809</v>
      </c>
      <c r="T16" s="49">
        <v>745</v>
      </c>
      <c r="U16" s="49">
        <v>711.28571428571433</v>
      </c>
      <c r="V16" s="49">
        <v>671.22807017543857</v>
      </c>
      <c r="W16" s="49">
        <v>653.03571428571433</v>
      </c>
      <c r="X16" s="49">
        <v>731</v>
      </c>
      <c r="Y16" s="118">
        <v>667.92156862745094</v>
      </c>
    </row>
    <row r="17" spans="1:25" ht="40" customHeight="1">
      <c r="A17" s="54" t="s">
        <v>75</v>
      </c>
      <c r="B17" s="130">
        <v>494</v>
      </c>
      <c r="C17" s="53">
        <v>474</v>
      </c>
      <c r="D17" s="49">
        <v>590</v>
      </c>
      <c r="E17" s="49">
        <v>499</v>
      </c>
      <c r="F17" s="49">
        <v>511</v>
      </c>
      <c r="G17" s="49">
        <v>548</v>
      </c>
      <c r="H17" s="49">
        <v>567</v>
      </c>
      <c r="I17" s="52">
        <v>592</v>
      </c>
      <c r="J17" s="51">
        <v>1391.6</v>
      </c>
      <c r="K17" s="51">
        <v>1344.6</v>
      </c>
      <c r="L17" s="51">
        <v>1690.1</v>
      </c>
      <c r="M17" s="51">
        <v>1440.1154401154402</v>
      </c>
      <c r="N17" s="51">
        <v>1484.7313827468984</v>
      </c>
      <c r="O17" s="51">
        <v>1591.4503107393855</v>
      </c>
      <c r="P17" s="51">
        <v>1654.7</v>
      </c>
      <c r="Q17" s="43">
        <v>1758.9731400047542</v>
      </c>
      <c r="R17" s="49">
        <v>72</v>
      </c>
      <c r="S17" s="49">
        <v>74</v>
      </c>
      <c r="T17" s="49">
        <v>59</v>
      </c>
      <c r="U17" s="49">
        <v>69.438877755511015</v>
      </c>
      <c r="V17" s="49">
        <v>67.352250489236795</v>
      </c>
      <c r="W17" s="49">
        <v>62.835766423357661</v>
      </c>
      <c r="X17" s="49">
        <v>60</v>
      </c>
      <c r="Y17" s="118">
        <v>56.851351351351354</v>
      </c>
    </row>
    <row r="18" spans="1:25" ht="40" customHeight="1">
      <c r="A18" s="70" t="s">
        <v>74</v>
      </c>
      <c r="B18" s="132">
        <v>5</v>
      </c>
      <c r="C18" s="69">
        <v>3</v>
      </c>
      <c r="D18" s="65">
        <v>4</v>
      </c>
      <c r="E18" s="65">
        <v>4</v>
      </c>
      <c r="F18" s="65">
        <v>4</v>
      </c>
      <c r="G18" s="65">
        <v>4</v>
      </c>
      <c r="H18" s="65">
        <v>5</v>
      </c>
      <c r="I18" s="68">
        <v>4</v>
      </c>
      <c r="J18" s="67">
        <v>65.5</v>
      </c>
      <c r="K18" s="67">
        <v>39.200000000000003</v>
      </c>
      <c r="L18" s="67">
        <v>53.9</v>
      </c>
      <c r="M18" s="67">
        <v>55.772448410485225</v>
      </c>
      <c r="N18" s="67">
        <v>56.915196357427433</v>
      </c>
      <c r="O18" s="67">
        <v>59.180352123095133</v>
      </c>
      <c r="P18" s="67">
        <v>78.2</v>
      </c>
      <c r="Q18" s="66">
        <v>64.205457463884429</v>
      </c>
      <c r="R18" s="65">
        <v>1527</v>
      </c>
      <c r="S18" s="65">
        <v>2549</v>
      </c>
      <c r="T18" s="65">
        <v>1855</v>
      </c>
      <c r="U18" s="71">
        <v>1793</v>
      </c>
      <c r="V18" s="71">
        <v>1757</v>
      </c>
      <c r="W18" s="71">
        <v>1689.75</v>
      </c>
      <c r="X18" s="71">
        <v>1278</v>
      </c>
      <c r="Y18" s="117">
        <v>1557.5</v>
      </c>
    </row>
    <row r="19" spans="1:25" ht="40" customHeight="1">
      <c r="A19" s="70" t="s">
        <v>73</v>
      </c>
      <c r="B19" s="69">
        <v>13</v>
      </c>
      <c r="C19" s="65">
        <v>11</v>
      </c>
      <c r="D19" s="65">
        <v>11</v>
      </c>
      <c r="E19" s="65">
        <v>16</v>
      </c>
      <c r="F19" s="65">
        <v>14</v>
      </c>
      <c r="G19" s="65">
        <v>14</v>
      </c>
      <c r="H19" s="65">
        <v>13</v>
      </c>
      <c r="I19" s="68">
        <v>13</v>
      </c>
      <c r="J19" s="67">
        <v>128.19999999999999</v>
      </c>
      <c r="K19" s="67">
        <v>114.1</v>
      </c>
      <c r="L19" s="67">
        <v>118.8</v>
      </c>
      <c r="M19" s="51">
        <v>183.25506814797848</v>
      </c>
      <c r="N19" s="51">
        <v>170.29558447877389</v>
      </c>
      <c r="O19" s="51">
        <v>180.73844564936743</v>
      </c>
      <c r="P19" s="51">
        <v>176.9</v>
      </c>
      <c r="Q19" s="50">
        <v>188.18760856977417</v>
      </c>
      <c r="R19" s="65">
        <v>780</v>
      </c>
      <c r="S19" s="65">
        <v>877</v>
      </c>
      <c r="T19" s="65">
        <v>842</v>
      </c>
      <c r="U19" s="71">
        <v>545.6875</v>
      </c>
      <c r="V19" s="71">
        <v>587.21428571428567</v>
      </c>
      <c r="W19" s="71">
        <v>553.28571428571433</v>
      </c>
      <c r="X19" s="71">
        <v>565</v>
      </c>
      <c r="Y19" s="117">
        <v>531.38461538461536</v>
      </c>
    </row>
    <row r="20" spans="1:25" ht="40" customHeight="1">
      <c r="A20" s="54" t="s">
        <v>72</v>
      </c>
      <c r="B20" s="53">
        <v>32</v>
      </c>
      <c r="C20" s="71">
        <v>35</v>
      </c>
      <c r="D20" s="71">
        <v>35</v>
      </c>
      <c r="E20" s="71">
        <v>35</v>
      </c>
      <c r="F20" s="71">
        <v>33</v>
      </c>
      <c r="G20" s="71">
        <v>34</v>
      </c>
      <c r="H20" s="71">
        <v>33</v>
      </c>
      <c r="I20" s="73">
        <v>35</v>
      </c>
      <c r="J20" s="72">
        <v>104.9</v>
      </c>
      <c r="K20" s="72">
        <v>115.3</v>
      </c>
      <c r="L20" s="72">
        <v>116.2</v>
      </c>
      <c r="M20" s="72">
        <v>116.62390456832495</v>
      </c>
      <c r="N20" s="72">
        <v>109.96334555148283</v>
      </c>
      <c r="O20" s="72">
        <v>113.54149273668394</v>
      </c>
      <c r="P20" s="72">
        <v>111</v>
      </c>
      <c r="Q20" s="59">
        <v>119.14082445450524</v>
      </c>
      <c r="R20" s="71">
        <v>953</v>
      </c>
      <c r="S20" s="71">
        <v>867</v>
      </c>
      <c r="T20" s="71">
        <v>860</v>
      </c>
      <c r="U20" s="71">
        <v>857.45714285714291</v>
      </c>
      <c r="V20" s="71">
        <v>909.39393939393938</v>
      </c>
      <c r="W20" s="71">
        <v>880.73529411764707</v>
      </c>
      <c r="X20" s="71">
        <v>901</v>
      </c>
      <c r="Y20" s="117">
        <v>839.34285714285716</v>
      </c>
    </row>
    <row r="21" spans="1:25" ht="40" customHeight="1">
      <c r="A21" s="54" t="s">
        <v>71</v>
      </c>
      <c r="B21" s="53">
        <v>28</v>
      </c>
      <c r="C21" s="42">
        <v>28</v>
      </c>
      <c r="D21" s="42">
        <v>29</v>
      </c>
      <c r="E21" s="42">
        <v>30</v>
      </c>
      <c r="F21" s="42">
        <v>32</v>
      </c>
      <c r="G21" s="42">
        <v>32</v>
      </c>
      <c r="H21" s="42">
        <v>31</v>
      </c>
      <c r="I21" s="45">
        <v>30</v>
      </c>
      <c r="J21" s="44">
        <v>125.1</v>
      </c>
      <c r="K21" s="44">
        <v>127.4</v>
      </c>
      <c r="L21" s="44">
        <v>133.69999999999999</v>
      </c>
      <c r="M21" s="51">
        <v>139.90579676351257</v>
      </c>
      <c r="N21" s="51">
        <v>150.72299938768779</v>
      </c>
      <c r="O21" s="51">
        <v>153.38893682293164</v>
      </c>
      <c r="P21" s="51">
        <v>152.4</v>
      </c>
      <c r="Q21" s="50">
        <v>148.15546446738111</v>
      </c>
      <c r="R21" s="42">
        <v>799</v>
      </c>
      <c r="S21" s="42">
        <v>785</v>
      </c>
      <c r="T21" s="42">
        <v>748</v>
      </c>
      <c r="U21" s="42">
        <v>714.76666666666665</v>
      </c>
      <c r="V21" s="42">
        <v>663.46875</v>
      </c>
      <c r="W21" s="42">
        <v>651.9375</v>
      </c>
      <c r="X21" s="42">
        <v>656</v>
      </c>
      <c r="Y21" s="119">
        <v>674.9666666666667</v>
      </c>
    </row>
    <row r="22" spans="1:25" ht="40" customHeight="1">
      <c r="A22" s="70" t="s">
        <v>70</v>
      </c>
      <c r="B22" s="69">
        <v>18</v>
      </c>
      <c r="C22" s="65">
        <v>14</v>
      </c>
      <c r="D22" s="65">
        <v>19</v>
      </c>
      <c r="E22" s="65">
        <v>17</v>
      </c>
      <c r="F22" s="65">
        <v>19</v>
      </c>
      <c r="G22" s="65">
        <v>17</v>
      </c>
      <c r="H22" s="65">
        <v>19</v>
      </c>
      <c r="I22" s="68">
        <v>17</v>
      </c>
      <c r="J22" s="67">
        <v>97.1</v>
      </c>
      <c r="K22" s="67">
        <v>77.599999999999994</v>
      </c>
      <c r="L22" s="67">
        <v>108.7</v>
      </c>
      <c r="M22" s="67">
        <v>100.35419126328217</v>
      </c>
      <c r="N22" s="67">
        <v>115.93141741411922</v>
      </c>
      <c r="O22" s="67">
        <v>106.80404598856568</v>
      </c>
      <c r="P22" s="67">
        <v>124.5</v>
      </c>
      <c r="Q22" s="66">
        <v>115.59121506765486</v>
      </c>
      <c r="R22" s="65">
        <v>1030</v>
      </c>
      <c r="S22" s="65">
        <v>1289</v>
      </c>
      <c r="T22" s="65">
        <v>920</v>
      </c>
      <c r="U22" s="71">
        <v>996.47058823529414</v>
      </c>
      <c r="V22" s="71">
        <v>862.57894736842104</v>
      </c>
      <c r="W22" s="71">
        <v>936.29411764705878</v>
      </c>
      <c r="X22" s="71">
        <v>803</v>
      </c>
      <c r="Y22" s="117">
        <v>865.11764705882354</v>
      </c>
    </row>
    <row r="23" spans="1:25" ht="40" customHeight="1">
      <c r="A23" s="70" t="s">
        <v>69</v>
      </c>
      <c r="B23" s="69">
        <v>8</v>
      </c>
      <c r="C23" s="65">
        <v>8</v>
      </c>
      <c r="D23" s="65">
        <v>8</v>
      </c>
      <c r="E23" s="65">
        <v>8</v>
      </c>
      <c r="F23" s="65">
        <v>7</v>
      </c>
      <c r="G23" s="65">
        <v>7</v>
      </c>
      <c r="H23" s="65">
        <v>6</v>
      </c>
      <c r="I23" s="68">
        <v>6</v>
      </c>
      <c r="J23" s="67">
        <v>71.400000000000006</v>
      </c>
      <c r="K23" s="67">
        <v>73.5</v>
      </c>
      <c r="L23" s="67">
        <v>77.599999999999994</v>
      </c>
      <c r="M23" s="67">
        <v>82.059698430608265</v>
      </c>
      <c r="N23" s="67">
        <v>74.794315632011958</v>
      </c>
      <c r="O23" s="67">
        <v>79.221367134449977</v>
      </c>
      <c r="P23" s="67">
        <v>72</v>
      </c>
      <c r="Q23" s="66">
        <v>75.815011372251703</v>
      </c>
      <c r="R23" s="65">
        <v>1401</v>
      </c>
      <c r="S23" s="65">
        <v>1360</v>
      </c>
      <c r="T23" s="65">
        <v>1289</v>
      </c>
      <c r="U23" s="65">
        <v>1219</v>
      </c>
      <c r="V23" s="65">
        <v>1337</v>
      </c>
      <c r="W23" s="71">
        <v>1262.2857142857142</v>
      </c>
      <c r="X23" s="71">
        <v>1388</v>
      </c>
      <c r="Y23" s="117">
        <v>1319</v>
      </c>
    </row>
    <row r="24" spans="1:25" ht="40" customHeight="1">
      <c r="A24" s="54" t="s">
        <v>68</v>
      </c>
      <c r="B24" s="53">
        <v>3</v>
      </c>
      <c r="C24" s="49">
        <v>2</v>
      </c>
      <c r="D24" s="49">
        <v>2</v>
      </c>
      <c r="E24" s="49">
        <v>2</v>
      </c>
      <c r="F24" s="49">
        <v>3</v>
      </c>
      <c r="G24" s="49">
        <v>2</v>
      </c>
      <c r="H24" s="49">
        <v>3</v>
      </c>
      <c r="I24" s="52">
        <v>2</v>
      </c>
      <c r="J24" s="51">
        <v>67.8</v>
      </c>
      <c r="K24" s="51">
        <v>45.7</v>
      </c>
      <c r="L24" s="51">
        <v>46.8</v>
      </c>
      <c r="M24" s="51">
        <v>48.309178743961354</v>
      </c>
      <c r="N24" s="51">
        <v>75.357950263752826</v>
      </c>
      <c r="O24" s="51">
        <v>51.546391752577321</v>
      </c>
      <c r="P24" s="51">
        <v>81.599999999999994</v>
      </c>
      <c r="Q24" s="50">
        <v>56.401579244218844</v>
      </c>
      <c r="R24" s="49">
        <v>1474</v>
      </c>
      <c r="S24" s="49">
        <v>2189</v>
      </c>
      <c r="T24" s="49">
        <v>2138</v>
      </c>
      <c r="U24" s="49">
        <v>2070</v>
      </c>
      <c r="V24" s="71">
        <v>1327</v>
      </c>
      <c r="W24" s="71">
        <v>1940</v>
      </c>
      <c r="X24" s="71">
        <v>1226</v>
      </c>
      <c r="Y24" s="117">
        <v>1773</v>
      </c>
    </row>
    <row r="25" spans="1:25" ht="40" customHeight="1">
      <c r="A25" s="54" t="s">
        <v>67</v>
      </c>
      <c r="B25" s="53">
        <v>20</v>
      </c>
      <c r="C25" s="49">
        <v>21</v>
      </c>
      <c r="D25" s="49">
        <v>20</v>
      </c>
      <c r="E25" s="49">
        <v>20</v>
      </c>
      <c r="F25" s="49">
        <v>21</v>
      </c>
      <c r="G25" s="49">
        <v>20</v>
      </c>
      <c r="H25" s="49">
        <v>20</v>
      </c>
      <c r="I25" s="52">
        <v>19</v>
      </c>
      <c r="J25" s="51">
        <v>167.4</v>
      </c>
      <c r="K25" s="51">
        <v>180.5</v>
      </c>
      <c r="L25" s="51">
        <v>177.1</v>
      </c>
      <c r="M25" s="51">
        <v>183.8235294117647</v>
      </c>
      <c r="N25" s="51">
        <v>200.03810249571347</v>
      </c>
      <c r="O25" s="51">
        <v>199.08421262193909</v>
      </c>
      <c r="P25" s="51">
        <v>208.8</v>
      </c>
      <c r="Q25" s="50">
        <v>203.66598778004072</v>
      </c>
      <c r="R25" s="49">
        <v>597</v>
      </c>
      <c r="S25" s="49">
        <v>554</v>
      </c>
      <c r="T25" s="49">
        <v>565</v>
      </c>
      <c r="U25" s="49">
        <v>544</v>
      </c>
      <c r="V25" s="49">
        <v>499.90476190476193</v>
      </c>
      <c r="W25" s="49">
        <v>502.3</v>
      </c>
      <c r="X25" s="49">
        <v>479</v>
      </c>
      <c r="Y25" s="118">
        <v>491</v>
      </c>
    </row>
    <row r="26" spans="1:25" ht="40" customHeight="1" thickBot="1">
      <c r="A26" s="63" t="s">
        <v>66</v>
      </c>
      <c r="B26" s="62">
        <v>36</v>
      </c>
      <c r="C26" s="58">
        <v>35</v>
      </c>
      <c r="D26" s="58">
        <v>33</v>
      </c>
      <c r="E26" s="58">
        <v>35</v>
      </c>
      <c r="F26" s="58">
        <v>31</v>
      </c>
      <c r="G26" s="58">
        <v>32</v>
      </c>
      <c r="H26" s="58">
        <v>32</v>
      </c>
      <c r="I26" s="61">
        <v>32</v>
      </c>
      <c r="J26" s="60">
        <v>144.9</v>
      </c>
      <c r="K26" s="60">
        <v>145.5</v>
      </c>
      <c r="L26" s="60">
        <v>142.5</v>
      </c>
      <c r="M26" s="60">
        <v>157.24683259951479</v>
      </c>
      <c r="N26" s="60">
        <v>145.22627190105877</v>
      </c>
      <c r="O26" s="72">
        <v>157.56561130533262</v>
      </c>
      <c r="P26" s="72">
        <v>165.8</v>
      </c>
      <c r="Q26" s="59">
        <v>171.13214610406973</v>
      </c>
      <c r="R26" s="58">
        <v>690</v>
      </c>
      <c r="S26" s="58">
        <v>687</v>
      </c>
      <c r="T26" s="58">
        <v>702</v>
      </c>
      <c r="U26" s="58">
        <v>635.94285714285718</v>
      </c>
      <c r="V26" s="58">
        <v>688.58064516129036</v>
      </c>
      <c r="W26" s="58">
        <v>634.65625</v>
      </c>
      <c r="X26" s="58">
        <v>603</v>
      </c>
      <c r="Y26" s="120">
        <v>584.34375</v>
      </c>
    </row>
    <row r="27" spans="1:25" ht="40" customHeight="1" thickTop="1">
      <c r="A27" s="56" t="s">
        <v>65</v>
      </c>
      <c r="B27" s="53">
        <v>146</v>
      </c>
      <c r="C27" s="49">
        <v>140</v>
      </c>
      <c r="D27" s="49">
        <v>136</v>
      </c>
      <c r="E27" s="49">
        <v>163</v>
      </c>
      <c r="F27" s="49">
        <v>150</v>
      </c>
      <c r="G27" s="49">
        <v>154</v>
      </c>
      <c r="H27" s="49">
        <v>161</v>
      </c>
      <c r="I27" s="113">
        <v>170</v>
      </c>
      <c r="J27" s="51">
        <v>160.1</v>
      </c>
      <c r="K27" s="51">
        <v>155.19999999999999</v>
      </c>
      <c r="L27" s="51">
        <v>152.69999999999999</v>
      </c>
      <c r="M27" s="51">
        <v>185.42112208217682</v>
      </c>
      <c r="N27" s="127">
        <v>173.07226343906126</v>
      </c>
      <c r="O27" s="127">
        <v>181.64447222844743</v>
      </c>
      <c r="P27" s="127">
        <v>194.4</v>
      </c>
      <c r="Q27" s="55">
        <v>210.84486778786527</v>
      </c>
      <c r="R27" s="49">
        <v>625</v>
      </c>
      <c r="S27" s="49">
        <v>644</v>
      </c>
      <c r="T27" s="49">
        <v>655</v>
      </c>
      <c r="U27" s="49">
        <v>539.31288343558288</v>
      </c>
      <c r="V27" s="49">
        <v>577.79333333333329</v>
      </c>
      <c r="W27" s="49">
        <v>550.52597402597405</v>
      </c>
      <c r="X27" s="49">
        <v>514</v>
      </c>
      <c r="Y27" s="118">
        <v>474.2823529411765</v>
      </c>
    </row>
    <row r="28" spans="1:25" ht="40" customHeight="1">
      <c r="A28" s="54" t="s">
        <v>64</v>
      </c>
      <c r="B28" s="53">
        <v>471</v>
      </c>
      <c r="C28" s="49">
        <v>476</v>
      </c>
      <c r="D28" s="49">
        <v>468</v>
      </c>
      <c r="E28" s="49">
        <v>464</v>
      </c>
      <c r="F28" s="49">
        <v>462</v>
      </c>
      <c r="G28" s="49">
        <v>454</v>
      </c>
      <c r="H28" s="49">
        <v>465</v>
      </c>
      <c r="I28" s="52">
        <v>467</v>
      </c>
      <c r="J28" s="51">
        <v>200.2</v>
      </c>
      <c r="K28" s="51">
        <v>203.6</v>
      </c>
      <c r="L28" s="51">
        <v>201.7</v>
      </c>
      <c r="M28" s="51">
        <v>202.95154531855519</v>
      </c>
      <c r="N28" s="51">
        <v>203.71897364440898</v>
      </c>
      <c r="O28" s="51">
        <v>203.52720719428331</v>
      </c>
      <c r="P28" s="51">
        <v>211.7</v>
      </c>
      <c r="Q28" s="50">
        <v>216.23073254527185</v>
      </c>
      <c r="R28" s="49">
        <v>500</v>
      </c>
      <c r="S28" s="49">
        <v>491</v>
      </c>
      <c r="T28" s="49">
        <v>496</v>
      </c>
      <c r="U28" s="49">
        <v>492.72844827586209</v>
      </c>
      <c r="V28" s="49">
        <v>490.87229437229439</v>
      </c>
      <c r="W28" s="49">
        <v>491.33480176211452</v>
      </c>
      <c r="X28" s="49">
        <v>472</v>
      </c>
      <c r="Y28" s="118">
        <v>462.46895074946468</v>
      </c>
    </row>
    <row r="29" spans="1:25" ht="40" customHeight="1">
      <c r="A29" s="54" t="s">
        <v>63</v>
      </c>
      <c r="B29" s="53">
        <v>321</v>
      </c>
      <c r="C29" s="49">
        <v>317</v>
      </c>
      <c r="D29" s="49">
        <v>317</v>
      </c>
      <c r="E29" s="49">
        <v>323</v>
      </c>
      <c r="F29" s="49">
        <v>322</v>
      </c>
      <c r="G29" s="49">
        <v>333</v>
      </c>
      <c r="H29" s="49">
        <v>348</v>
      </c>
      <c r="I29" s="52">
        <v>341</v>
      </c>
      <c r="J29" s="51">
        <v>180.8</v>
      </c>
      <c r="K29" s="51">
        <v>182</v>
      </c>
      <c r="L29" s="51">
        <v>185.4</v>
      </c>
      <c r="M29" s="51">
        <v>193.31015207464287</v>
      </c>
      <c r="N29" s="51">
        <v>196.26965744239914</v>
      </c>
      <c r="O29" s="51">
        <v>207.28936474835817</v>
      </c>
      <c r="P29" s="51">
        <v>222.5</v>
      </c>
      <c r="Q29" s="50">
        <v>222.68224353992932</v>
      </c>
      <c r="R29" s="49">
        <v>553</v>
      </c>
      <c r="S29" s="49">
        <v>549</v>
      </c>
      <c r="T29" s="49">
        <v>539</v>
      </c>
      <c r="U29" s="49">
        <v>517.30340557275542</v>
      </c>
      <c r="V29" s="49">
        <v>509.50310559006209</v>
      </c>
      <c r="W29" s="49">
        <v>482.41741741741743</v>
      </c>
      <c r="X29" s="49">
        <v>449</v>
      </c>
      <c r="Y29" s="118">
        <v>449.07038123167155</v>
      </c>
    </row>
    <row r="30" spans="1:25" ht="40" customHeight="1">
      <c r="A30" s="54" t="s">
        <v>62</v>
      </c>
      <c r="B30" s="53">
        <v>2021</v>
      </c>
      <c r="C30" s="49">
        <v>2013</v>
      </c>
      <c r="D30" s="49">
        <v>2108</v>
      </c>
      <c r="E30" s="49">
        <v>2199</v>
      </c>
      <c r="F30" s="49">
        <v>2264</v>
      </c>
      <c r="G30" s="49">
        <v>2281</v>
      </c>
      <c r="H30" s="49">
        <v>2337</v>
      </c>
      <c r="I30" s="52">
        <v>2374</v>
      </c>
      <c r="J30" s="51">
        <v>309.89999999999998</v>
      </c>
      <c r="K30" s="51">
        <v>308.5</v>
      </c>
      <c r="L30" s="51">
        <v>324</v>
      </c>
      <c r="M30" s="51">
        <v>339.17912174355649</v>
      </c>
      <c r="N30" s="51">
        <v>351.53805663427158</v>
      </c>
      <c r="O30" s="51">
        <v>356.52602045999828</v>
      </c>
      <c r="P30" s="51">
        <v>368.6</v>
      </c>
      <c r="Q30" s="50">
        <v>376.45969312350542</v>
      </c>
      <c r="R30" s="49">
        <v>323</v>
      </c>
      <c r="S30" s="49">
        <v>324</v>
      </c>
      <c r="T30" s="49">
        <v>309</v>
      </c>
      <c r="U30" s="49">
        <v>294.82946793997269</v>
      </c>
      <c r="V30" s="49">
        <v>284.46422261484099</v>
      </c>
      <c r="W30" s="49">
        <v>280.48443665059182</v>
      </c>
      <c r="X30" s="49">
        <v>271</v>
      </c>
      <c r="Y30" s="118">
        <v>265.63268744734626</v>
      </c>
    </row>
    <row r="31" spans="1:25" ht="40" customHeight="1">
      <c r="A31" s="54" t="s">
        <v>61</v>
      </c>
      <c r="B31" s="53">
        <v>293</v>
      </c>
      <c r="C31" s="49">
        <v>286</v>
      </c>
      <c r="D31" s="49">
        <v>279</v>
      </c>
      <c r="E31" s="49">
        <v>268</v>
      </c>
      <c r="F31" s="49">
        <v>283</v>
      </c>
      <c r="G31" s="49">
        <v>278</v>
      </c>
      <c r="H31" s="49">
        <v>273</v>
      </c>
      <c r="I31" s="52">
        <v>275</v>
      </c>
      <c r="J31" s="51">
        <v>182</v>
      </c>
      <c r="K31" s="51">
        <v>182.7</v>
      </c>
      <c r="L31" s="51">
        <v>183.6</v>
      </c>
      <c r="M31" s="51">
        <v>182.10109328604139</v>
      </c>
      <c r="N31" s="51">
        <v>199.88416606630787</v>
      </c>
      <c r="O31" s="51">
        <v>204.28708949685119</v>
      </c>
      <c r="P31" s="51">
        <v>208.7</v>
      </c>
      <c r="Q31" s="50">
        <v>217.44974933974351</v>
      </c>
      <c r="R31" s="49">
        <v>550</v>
      </c>
      <c r="S31" s="49">
        <v>547</v>
      </c>
      <c r="T31" s="49">
        <v>545</v>
      </c>
      <c r="U31" s="49">
        <v>549.1455223880597</v>
      </c>
      <c r="V31" s="49">
        <v>500.28975265017669</v>
      </c>
      <c r="W31" s="49">
        <v>489.50719424460431</v>
      </c>
      <c r="X31" s="49">
        <v>479</v>
      </c>
      <c r="Y31" s="118">
        <v>459.87636363636364</v>
      </c>
    </row>
    <row r="32" spans="1:25" ht="40" customHeight="1">
      <c r="A32" s="47" t="s">
        <v>60</v>
      </c>
      <c r="B32" s="46">
        <v>267</v>
      </c>
      <c r="C32" s="42">
        <v>271</v>
      </c>
      <c r="D32" s="42">
        <v>276</v>
      </c>
      <c r="E32" s="42">
        <v>262</v>
      </c>
      <c r="F32" s="42">
        <v>264</v>
      </c>
      <c r="G32" s="42">
        <v>273</v>
      </c>
      <c r="H32" s="42">
        <v>263</v>
      </c>
      <c r="I32" s="45">
        <v>261</v>
      </c>
      <c r="J32" s="44">
        <v>210.2</v>
      </c>
      <c r="K32" s="44">
        <v>218.1</v>
      </c>
      <c r="L32" s="44">
        <v>229.1</v>
      </c>
      <c r="M32" s="44">
        <v>224.92166373352794</v>
      </c>
      <c r="N32" s="44">
        <v>236.22047244094489</v>
      </c>
      <c r="O32" s="44">
        <v>254.78301446570231</v>
      </c>
      <c r="P32" s="44">
        <v>255.9</v>
      </c>
      <c r="Q32" s="43">
        <v>262.69966684448383</v>
      </c>
      <c r="R32" s="42">
        <v>476</v>
      </c>
      <c r="S32" s="42">
        <v>459</v>
      </c>
      <c r="T32" s="42">
        <v>436</v>
      </c>
      <c r="U32" s="42">
        <v>444.59923664122135</v>
      </c>
      <c r="V32" s="42">
        <v>423.33333333333331</v>
      </c>
      <c r="W32" s="42">
        <v>392.49084249084251</v>
      </c>
      <c r="X32" s="42">
        <v>391</v>
      </c>
      <c r="Y32" s="119">
        <v>380.66283524904213</v>
      </c>
    </row>
    <row r="33" spans="1:3" ht="13.15" customHeight="1">
      <c r="A33" s="40"/>
      <c r="C33" s="101"/>
    </row>
  </sheetData>
  <mergeCells count="4">
    <mergeCell ref="B2:I2"/>
    <mergeCell ref="J2:Q2"/>
    <mergeCell ref="R2:Y2"/>
    <mergeCell ref="A2:A3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N33"/>
  <sheetViews>
    <sheetView view="pageBreakPreview" zoomScale="78" zoomScaleNormal="75" zoomScaleSheetLayoutView="78" workbookViewId="0">
      <pane xSplit="1" ySplit="3" topLeftCell="B4" activePane="bottomRight" state="frozen"/>
      <selection activeCell="H2" sqref="H2:M2"/>
      <selection pane="topRight" activeCell="H2" sqref="H2:M2"/>
      <selection pane="bottomLeft" activeCell="H2" sqref="H2:M2"/>
      <selection pane="bottomRight" activeCell="A2" sqref="A2:A3"/>
    </sheetView>
  </sheetViews>
  <sheetFormatPr defaultRowHeight="11.5"/>
  <cols>
    <col min="1" max="1" width="13.69921875" customWidth="1"/>
    <col min="2" max="7" width="12" customWidth="1"/>
    <col min="8" max="9" width="15.296875" customWidth="1"/>
    <col min="10" max="13" width="12" customWidth="1"/>
  </cols>
  <sheetData>
    <row r="1" spans="1:14" ht="21">
      <c r="A1" s="89" t="s">
        <v>112</v>
      </c>
      <c r="L1" s="88"/>
      <c r="M1" s="87"/>
      <c r="N1" s="86" t="s">
        <v>192</v>
      </c>
    </row>
    <row r="2" spans="1:14" s="33" customFormat="1" ht="20.149999999999999" customHeight="1">
      <c r="A2" s="177" t="s">
        <v>95</v>
      </c>
      <c r="B2" s="179" t="s">
        <v>111</v>
      </c>
      <c r="C2" s="179" t="s">
        <v>110</v>
      </c>
      <c r="D2" s="179"/>
      <c r="E2" s="179"/>
      <c r="F2" s="179"/>
      <c r="G2" s="179"/>
      <c r="H2" s="176" t="s">
        <v>194</v>
      </c>
      <c r="I2" s="180" t="s">
        <v>195</v>
      </c>
      <c r="J2" s="179" t="s">
        <v>109</v>
      </c>
      <c r="K2" s="179"/>
      <c r="L2" s="176" t="s">
        <v>108</v>
      </c>
      <c r="M2" s="179"/>
      <c r="N2" s="176" t="s">
        <v>107</v>
      </c>
    </row>
    <row r="3" spans="1:14" s="33" customFormat="1" ht="46.15" customHeight="1">
      <c r="A3" s="178"/>
      <c r="B3" s="179"/>
      <c r="C3" s="84" t="s">
        <v>106</v>
      </c>
      <c r="D3" s="84" t="s">
        <v>105</v>
      </c>
      <c r="E3" s="84" t="s">
        <v>104</v>
      </c>
      <c r="F3" s="84" t="s">
        <v>103</v>
      </c>
      <c r="G3" s="84" t="s">
        <v>102</v>
      </c>
      <c r="H3" s="179"/>
      <c r="I3" s="181"/>
      <c r="J3" s="82" t="s">
        <v>101</v>
      </c>
      <c r="K3" s="90" t="s">
        <v>100</v>
      </c>
      <c r="L3" s="84" t="s">
        <v>99</v>
      </c>
      <c r="M3" s="82" t="s">
        <v>98</v>
      </c>
      <c r="N3" s="179"/>
    </row>
    <row r="4" spans="1:14" ht="40" customHeight="1">
      <c r="A4" s="80" t="s">
        <v>88</v>
      </c>
      <c r="B4" s="79">
        <f>SUM(B5:B6)</f>
        <v>3888</v>
      </c>
      <c r="C4" s="71">
        <f t="shared" ref="C4:N4" si="0">SUM(C5:C6)</f>
        <v>93</v>
      </c>
      <c r="D4" s="71">
        <f t="shared" si="0"/>
        <v>851</v>
      </c>
      <c r="E4" s="71">
        <f t="shared" si="0"/>
        <v>1944</v>
      </c>
      <c r="F4" s="71">
        <f t="shared" si="0"/>
        <v>356</v>
      </c>
      <c r="G4" s="71">
        <f t="shared" si="0"/>
        <v>495</v>
      </c>
      <c r="H4" s="71">
        <f t="shared" si="0"/>
        <v>50</v>
      </c>
      <c r="I4" s="71">
        <f t="shared" si="0"/>
        <v>3</v>
      </c>
      <c r="J4" s="71">
        <f>SUM(J5:J6)</f>
        <v>35</v>
      </c>
      <c r="K4" s="71">
        <f t="shared" si="0"/>
        <v>32</v>
      </c>
      <c r="L4" s="71">
        <f t="shared" si="0"/>
        <v>4</v>
      </c>
      <c r="M4" s="71">
        <f t="shared" si="0"/>
        <v>24</v>
      </c>
      <c r="N4" s="73">
        <f t="shared" si="0"/>
        <v>1</v>
      </c>
    </row>
    <row r="5" spans="1:14" ht="40" customHeight="1">
      <c r="A5" s="75" t="s">
        <v>87</v>
      </c>
      <c r="B5" s="53">
        <f>SUM(B7:B17)</f>
        <v>3730</v>
      </c>
      <c r="C5" s="49">
        <f t="shared" ref="C5:N5" si="1">SUM(C7:C17)</f>
        <v>88</v>
      </c>
      <c r="D5" s="49">
        <f t="shared" si="1"/>
        <v>788</v>
      </c>
      <c r="E5" s="49">
        <f t="shared" si="1"/>
        <v>1892</v>
      </c>
      <c r="F5" s="49">
        <f t="shared" si="1"/>
        <v>329</v>
      </c>
      <c r="G5" s="49">
        <f t="shared" si="1"/>
        <v>495</v>
      </c>
      <c r="H5" s="49">
        <f t="shared" si="1"/>
        <v>46</v>
      </c>
      <c r="I5" s="49">
        <f t="shared" ref="I5" si="2">SUM(I7:I17)</f>
        <v>3</v>
      </c>
      <c r="J5" s="49">
        <f>SUM(J7:J17)</f>
        <v>29</v>
      </c>
      <c r="K5" s="49">
        <f t="shared" si="1"/>
        <v>32</v>
      </c>
      <c r="L5" s="49">
        <f t="shared" si="1"/>
        <v>4</v>
      </c>
      <c r="M5" s="49">
        <f t="shared" si="1"/>
        <v>23</v>
      </c>
      <c r="N5" s="52">
        <f t="shared" si="1"/>
        <v>1</v>
      </c>
    </row>
    <row r="6" spans="1:14" ht="40" customHeight="1">
      <c r="A6" s="78" t="s">
        <v>86</v>
      </c>
      <c r="B6" s="46">
        <f>SUM(B18:B26)</f>
        <v>158</v>
      </c>
      <c r="C6" s="42">
        <f t="shared" ref="C6:N6" si="3">SUM(C18:C26)</f>
        <v>5</v>
      </c>
      <c r="D6" s="42">
        <f t="shared" si="3"/>
        <v>63</v>
      </c>
      <c r="E6" s="42">
        <f t="shared" si="3"/>
        <v>52</v>
      </c>
      <c r="F6" s="42">
        <f t="shared" si="3"/>
        <v>27</v>
      </c>
      <c r="G6" s="42">
        <f t="shared" si="3"/>
        <v>0</v>
      </c>
      <c r="H6" s="42">
        <f t="shared" si="3"/>
        <v>4</v>
      </c>
      <c r="I6" s="42">
        <f t="shared" ref="I6" si="4">SUM(I18:I26)</f>
        <v>0</v>
      </c>
      <c r="J6" s="42">
        <f>SUM(J18:J26)</f>
        <v>6</v>
      </c>
      <c r="K6" s="42">
        <f t="shared" si="3"/>
        <v>0</v>
      </c>
      <c r="L6" s="42">
        <f t="shared" si="3"/>
        <v>0</v>
      </c>
      <c r="M6" s="42">
        <f t="shared" si="3"/>
        <v>1</v>
      </c>
      <c r="N6" s="45">
        <f t="shared" si="3"/>
        <v>0</v>
      </c>
    </row>
    <row r="7" spans="1:14" ht="40" customHeight="1">
      <c r="A7" s="75" t="s">
        <v>85</v>
      </c>
      <c r="B7" s="53">
        <v>1659</v>
      </c>
      <c r="C7" s="49">
        <v>34</v>
      </c>
      <c r="D7" s="49">
        <v>379</v>
      </c>
      <c r="E7" s="49">
        <v>1005</v>
      </c>
      <c r="F7" s="49">
        <v>190</v>
      </c>
      <c r="G7" s="49">
        <v>1</v>
      </c>
      <c r="H7" s="49">
        <v>11</v>
      </c>
      <c r="I7" s="49">
        <v>1</v>
      </c>
      <c r="J7" s="49">
        <v>5</v>
      </c>
      <c r="K7" s="49">
        <v>18</v>
      </c>
      <c r="L7" s="49">
        <v>4</v>
      </c>
      <c r="M7" s="49">
        <v>11</v>
      </c>
      <c r="N7" s="73">
        <v>0</v>
      </c>
    </row>
    <row r="8" spans="1:14" ht="40" customHeight="1">
      <c r="A8" s="75" t="s">
        <v>84</v>
      </c>
      <c r="B8" s="53">
        <v>337</v>
      </c>
      <c r="C8" s="49">
        <v>24</v>
      </c>
      <c r="D8" s="49">
        <v>80</v>
      </c>
      <c r="E8" s="49">
        <v>190</v>
      </c>
      <c r="F8" s="49">
        <v>30</v>
      </c>
      <c r="G8" s="49">
        <v>0</v>
      </c>
      <c r="H8" s="49">
        <v>8</v>
      </c>
      <c r="I8" s="49">
        <v>0</v>
      </c>
      <c r="J8" s="49">
        <v>0</v>
      </c>
      <c r="K8" s="49">
        <v>2</v>
      </c>
      <c r="L8" s="49">
        <v>0</v>
      </c>
      <c r="M8" s="49">
        <v>3</v>
      </c>
      <c r="N8" s="52">
        <v>0</v>
      </c>
    </row>
    <row r="9" spans="1:14" ht="40" customHeight="1">
      <c r="A9" s="75" t="s">
        <v>83</v>
      </c>
      <c r="B9" s="53">
        <v>208</v>
      </c>
      <c r="C9" s="49">
        <v>3</v>
      </c>
      <c r="D9" s="49">
        <v>51</v>
      </c>
      <c r="E9" s="49">
        <v>134</v>
      </c>
      <c r="F9" s="49">
        <v>16</v>
      </c>
      <c r="G9" s="49">
        <v>0</v>
      </c>
      <c r="H9" s="49">
        <v>2</v>
      </c>
      <c r="I9" s="49">
        <v>0</v>
      </c>
      <c r="J9" s="49">
        <v>0</v>
      </c>
      <c r="K9" s="49">
        <v>1</v>
      </c>
      <c r="L9" s="49">
        <v>0</v>
      </c>
      <c r="M9" s="49">
        <v>1</v>
      </c>
      <c r="N9" s="52">
        <v>0</v>
      </c>
    </row>
    <row r="10" spans="1:14" ht="40" customHeight="1">
      <c r="A10" s="75" t="s">
        <v>82</v>
      </c>
      <c r="B10" s="53">
        <v>88</v>
      </c>
      <c r="C10" s="49">
        <v>2</v>
      </c>
      <c r="D10" s="49">
        <v>27</v>
      </c>
      <c r="E10" s="49">
        <v>46</v>
      </c>
      <c r="F10" s="49">
        <v>10</v>
      </c>
      <c r="G10" s="49">
        <v>0</v>
      </c>
      <c r="H10" s="49">
        <v>1</v>
      </c>
      <c r="I10" s="49">
        <v>1</v>
      </c>
      <c r="J10" s="49">
        <v>0</v>
      </c>
      <c r="K10" s="49">
        <v>1</v>
      </c>
      <c r="L10" s="49">
        <v>0</v>
      </c>
      <c r="M10" s="49">
        <v>0</v>
      </c>
      <c r="N10" s="52">
        <v>0</v>
      </c>
    </row>
    <row r="11" spans="1:14" ht="40" customHeight="1">
      <c r="A11" s="75" t="s">
        <v>81</v>
      </c>
      <c r="B11" s="53">
        <v>278</v>
      </c>
      <c r="C11" s="49">
        <v>6</v>
      </c>
      <c r="D11" s="49">
        <v>53</v>
      </c>
      <c r="E11" s="49">
        <v>184</v>
      </c>
      <c r="F11" s="49">
        <v>25</v>
      </c>
      <c r="G11" s="49">
        <v>0</v>
      </c>
      <c r="H11" s="49">
        <v>5</v>
      </c>
      <c r="I11" s="49">
        <v>0</v>
      </c>
      <c r="J11" s="49">
        <v>0</v>
      </c>
      <c r="K11" s="49">
        <v>1</v>
      </c>
      <c r="L11" s="49">
        <v>0</v>
      </c>
      <c r="M11" s="49">
        <v>3</v>
      </c>
      <c r="N11" s="52">
        <v>1</v>
      </c>
    </row>
    <row r="12" spans="1:14" ht="40" customHeight="1">
      <c r="A12" s="75" t="s">
        <v>80</v>
      </c>
      <c r="B12" s="53">
        <v>189</v>
      </c>
      <c r="C12" s="49">
        <v>7</v>
      </c>
      <c r="D12" s="49">
        <v>59</v>
      </c>
      <c r="E12" s="49">
        <v>94</v>
      </c>
      <c r="F12" s="49">
        <v>17</v>
      </c>
      <c r="G12" s="49">
        <v>0</v>
      </c>
      <c r="H12" s="49">
        <v>7</v>
      </c>
      <c r="I12" s="49">
        <v>0</v>
      </c>
      <c r="J12" s="49">
        <v>0</v>
      </c>
      <c r="K12" s="49">
        <v>3</v>
      </c>
      <c r="L12" s="49">
        <v>0</v>
      </c>
      <c r="M12" s="49">
        <v>2</v>
      </c>
      <c r="N12" s="52">
        <v>0</v>
      </c>
    </row>
    <row r="13" spans="1:14" ht="40" customHeight="1">
      <c r="A13" s="75" t="s">
        <v>79</v>
      </c>
      <c r="B13" s="53">
        <v>113</v>
      </c>
      <c r="C13" s="49">
        <v>5</v>
      </c>
      <c r="D13" s="49">
        <v>33</v>
      </c>
      <c r="E13" s="49">
        <v>59</v>
      </c>
      <c r="F13" s="49">
        <v>10</v>
      </c>
      <c r="G13" s="49">
        <v>0</v>
      </c>
      <c r="H13" s="49">
        <v>3</v>
      </c>
      <c r="I13" s="49">
        <v>0</v>
      </c>
      <c r="J13" s="49">
        <v>1</v>
      </c>
      <c r="K13" s="49">
        <v>1</v>
      </c>
      <c r="L13" s="49">
        <v>0</v>
      </c>
      <c r="M13" s="49">
        <v>1</v>
      </c>
      <c r="N13" s="52">
        <v>0</v>
      </c>
    </row>
    <row r="14" spans="1:14" ht="40" customHeight="1">
      <c r="A14" s="75" t="s">
        <v>78</v>
      </c>
      <c r="B14" s="53">
        <v>45</v>
      </c>
      <c r="C14" s="49">
        <v>0</v>
      </c>
      <c r="D14" s="49">
        <v>19</v>
      </c>
      <c r="E14" s="49">
        <v>17</v>
      </c>
      <c r="F14" s="49">
        <v>5</v>
      </c>
      <c r="G14" s="49">
        <v>0</v>
      </c>
      <c r="H14" s="49">
        <v>1</v>
      </c>
      <c r="I14" s="49">
        <v>1</v>
      </c>
      <c r="J14" s="49">
        <v>0</v>
      </c>
      <c r="K14" s="49">
        <v>1</v>
      </c>
      <c r="L14" s="49">
        <v>0</v>
      </c>
      <c r="M14" s="49">
        <v>1</v>
      </c>
      <c r="N14" s="52">
        <v>0</v>
      </c>
    </row>
    <row r="15" spans="1:14" ht="40" customHeight="1">
      <c r="A15" s="75" t="s">
        <v>77</v>
      </c>
      <c r="B15" s="53">
        <v>170</v>
      </c>
      <c r="C15" s="49">
        <v>6</v>
      </c>
      <c r="D15" s="49">
        <v>41</v>
      </c>
      <c r="E15" s="49">
        <v>103</v>
      </c>
      <c r="F15" s="49">
        <v>16</v>
      </c>
      <c r="G15" s="49">
        <v>0</v>
      </c>
      <c r="H15" s="49">
        <v>3</v>
      </c>
      <c r="I15" s="49">
        <v>0</v>
      </c>
      <c r="J15" s="49">
        <v>0</v>
      </c>
      <c r="K15" s="49">
        <v>1</v>
      </c>
      <c r="L15" s="49">
        <v>0</v>
      </c>
      <c r="M15" s="49">
        <v>0</v>
      </c>
      <c r="N15" s="52">
        <v>0</v>
      </c>
    </row>
    <row r="16" spans="1:14" ht="40" customHeight="1">
      <c r="A16" s="75" t="s">
        <v>76</v>
      </c>
      <c r="B16" s="53">
        <v>51</v>
      </c>
      <c r="C16" s="49">
        <v>1</v>
      </c>
      <c r="D16" s="49">
        <v>23</v>
      </c>
      <c r="E16" s="49">
        <v>18</v>
      </c>
      <c r="F16" s="49">
        <v>4</v>
      </c>
      <c r="G16" s="49">
        <v>0</v>
      </c>
      <c r="H16" s="49">
        <v>4</v>
      </c>
      <c r="I16" s="49">
        <v>0</v>
      </c>
      <c r="J16" s="49">
        <v>0</v>
      </c>
      <c r="K16" s="49">
        <v>0</v>
      </c>
      <c r="L16" s="49">
        <v>0</v>
      </c>
      <c r="M16" s="49">
        <v>1</v>
      </c>
      <c r="N16" s="52">
        <v>0</v>
      </c>
    </row>
    <row r="17" spans="1:14" ht="40" customHeight="1">
      <c r="A17" s="75" t="s">
        <v>75</v>
      </c>
      <c r="B17" s="53">
        <v>592</v>
      </c>
      <c r="C17" s="49">
        <v>0</v>
      </c>
      <c r="D17" s="49">
        <v>23</v>
      </c>
      <c r="E17" s="49">
        <v>42</v>
      </c>
      <c r="F17" s="49">
        <v>6</v>
      </c>
      <c r="G17" s="49">
        <v>494</v>
      </c>
      <c r="H17" s="49">
        <v>1</v>
      </c>
      <c r="I17" s="49">
        <v>0</v>
      </c>
      <c r="J17" s="49">
        <v>23</v>
      </c>
      <c r="K17" s="49">
        <v>3</v>
      </c>
      <c r="L17" s="49">
        <v>0</v>
      </c>
      <c r="M17" s="49">
        <v>0</v>
      </c>
      <c r="N17" s="52">
        <v>0</v>
      </c>
    </row>
    <row r="18" spans="1:14" ht="40" customHeight="1">
      <c r="A18" s="74" t="s">
        <v>74</v>
      </c>
      <c r="B18" s="69">
        <v>4</v>
      </c>
      <c r="C18" s="65">
        <v>0</v>
      </c>
      <c r="D18" s="65">
        <v>3</v>
      </c>
      <c r="E18" s="65">
        <v>0</v>
      </c>
      <c r="F18" s="65">
        <v>1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8">
        <v>0</v>
      </c>
    </row>
    <row r="19" spans="1:14" ht="40" customHeight="1">
      <c r="A19" s="70" t="s">
        <v>73</v>
      </c>
      <c r="B19" s="69">
        <v>13</v>
      </c>
      <c r="C19" s="65">
        <v>0</v>
      </c>
      <c r="D19" s="65">
        <v>4</v>
      </c>
      <c r="E19" s="65">
        <v>6</v>
      </c>
      <c r="F19" s="65">
        <v>3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8">
        <v>0</v>
      </c>
    </row>
    <row r="20" spans="1:14" ht="40" customHeight="1">
      <c r="A20" s="54" t="s">
        <v>72</v>
      </c>
      <c r="B20" s="53">
        <v>35</v>
      </c>
      <c r="C20" s="71">
        <v>2</v>
      </c>
      <c r="D20" s="71">
        <v>19</v>
      </c>
      <c r="E20" s="71">
        <v>7</v>
      </c>
      <c r="F20" s="71">
        <v>6</v>
      </c>
      <c r="G20" s="71">
        <v>0</v>
      </c>
      <c r="H20" s="71">
        <v>1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3">
        <v>0</v>
      </c>
    </row>
    <row r="21" spans="1:14" ht="40" customHeight="1">
      <c r="A21" s="54" t="s">
        <v>71</v>
      </c>
      <c r="B21" s="53">
        <v>30</v>
      </c>
      <c r="C21" s="42">
        <v>1</v>
      </c>
      <c r="D21" s="42">
        <v>12</v>
      </c>
      <c r="E21" s="42">
        <v>6</v>
      </c>
      <c r="F21" s="42">
        <v>4</v>
      </c>
      <c r="G21" s="42">
        <v>0</v>
      </c>
      <c r="H21" s="42">
        <v>1</v>
      </c>
      <c r="I21" s="42">
        <v>0</v>
      </c>
      <c r="J21" s="42">
        <v>6</v>
      </c>
      <c r="K21" s="42">
        <v>0</v>
      </c>
      <c r="L21" s="42">
        <v>0</v>
      </c>
      <c r="M21" s="42">
        <v>0</v>
      </c>
      <c r="N21" s="45">
        <v>0</v>
      </c>
    </row>
    <row r="22" spans="1:14" ht="40" customHeight="1">
      <c r="A22" s="70" t="s">
        <v>70</v>
      </c>
      <c r="B22" s="69">
        <v>17</v>
      </c>
      <c r="C22" s="65">
        <v>1</v>
      </c>
      <c r="D22" s="65">
        <v>9</v>
      </c>
      <c r="E22" s="65">
        <v>3</v>
      </c>
      <c r="F22" s="65">
        <v>4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8">
        <v>0</v>
      </c>
    </row>
    <row r="23" spans="1:14" ht="40" customHeight="1">
      <c r="A23" s="70" t="s">
        <v>69</v>
      </c>
      <c r="B23" s="69">
        <v>6</v>
      </c>
      <c r="C23" s="65">
        <v>0</v>
      </c>
      <c r="D23" s="65">
        <v>3</v>
      </c>
      <c r="E23" s="65">
        <v>0</v>
      </c>
      <c r="F23" s="65">
        <v>3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8">
        <v>0</v>
      </c>
    </row>
    <row r="24" spans="1:14" ht="40" customHeight="1">
      <c r="A24" s="54" t="s">
        <v>68</v>
      </c>
      <c r="B24" s="53">
        <v>2</v>
      </c>
      <c r="C24" s="49">
        <v>0</v>
      </c>
      <c r="D24" s="49">
        <v>0</v>
      </c>
      <c r="E24" s="49">
        <v>0</v>
      </c>
      <c r="F24" s="49">
        <v>2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52">
        <v>0</v>
      </c>
    </row>
    <row r="25" spans="1:14" ht="40" customHeight="1">
      <c r="A25" s="54" t="s">
        <v>67</v>
      </c>
      <c r="B25" s="53">
        <v>19</v>
      </c>
      <c r="C25" s="49">
        <v>0</v>
      </c>
      <c r="D25" s="49">
        <v>5</v>
      </c>
      <c r="E25" s="49">
        <v>12</v>
      </c>
      <c r="F25" s="49">
        <v>1</v>
      </c>
      <c r="G25" s="49">
        <v>0</v>
      </c>
      <c r="H25" s="49">
        <v>1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52">
        <v>0</v>
      </c>
    </row>
    <row r="26" spans="1:14" ht="40" customHeight="1" thickBot="1">
      <c r="A26" s="63" t="s">
        <v>66</v>
      </c>
      <c r="B26" s="62">
        <v>32</v>
      </c>
      <c r="C26" s="58">
        <v>1</v>
      </c>
      <c r="D26" s="58">
        <v>8</v>
      </c>
      <c r="E26" s="58">
        <v>18</v>
      </c>
      <c r="F26" s="58">
        <v>3</v>
      </c>
      <c r="G26" s="58">
        <v>0</v>
      </c>
      <c r="H26" s="58">
        <v>1</v>
      </c>
      <c r="I26" s="58">
        <v>0</v>
      </c>
      <c r="J26" s="58">
        <v>0</v>
      </c>
      <c r="K26" s="58">
        <v>0</v>
      </c>
      <c r="L26" s="58">
        <v>0</v>
      </c>
      <c r="M26" s="58">
        <v>1</v>
      </c>
      <c r="N26" s="61">
        <v>0</v>
      </c>
    </row>
    <row r="27" spans="1:14" ht="40" customHeight="1" thickTop="1">
      <c r="A27" s="56" t="s">
        <v>65</v>
      </c>
      <c r="B27" s="53">
        <f t="shared" ref="B27:N27" si="5">B15</f>
        <v>170</v>
      </c>
      <c r="C27" s="49">
        <f t="shared" si="5"/>
        <v>6</v>
      </c>
      <c r="D27" s="49">
        <f t="shared" si="5"/>
        <v>41</v>
      </c>
      <c r="E27" s="49">
        <f t="shared" si="5"/>
        <v>103</v>
      </c>
      <c r="F27" s="49">
        <f t="shared" si="5"/>
        <v>16</v>
      </c>
      <c r="G27" s="49">
        <f t="shared" si="5"/>
        <v>0</v>
      </c>
      <c r="H27" s="49">
        <f t="shared" si="5"/>
        <v>3</v>
      </c>
      <c r="I27" s="49">
        <f t="shared" ref="I27" si="6">I15</f>
        <v>0</v>
      </c>
      <c r="J27" s="49">
        <f t="shared" si="5"/>
        <v>0</v>
      </c>
      <c r="K27" s="49">
        <f t="shared" si="5"/>
        <v>1</v>
      </c>
      <c r="L27" s="49">
        <f t="shared" si="5"/>
        <v>0</v>
      </c>
      <c r="M27" s="49">
        <f t="shared" si="5"/>
        <v>0</v>
      </c>
      <c r="N27" s="52">
        <f t="shared" si="5"/>
        <v>0</v>
      </c>
    </row>
    <row r="28" spans="1:14" ht="40" customHeight="1">
      <c r="A28" s="54" t="s">
        <v>64</v>
      </c>
      <c r="B28" s="53">
        <f t="shared" ref="B28:N28" si="7">B11+B12</f>
        <v>467</v>
      </c>
      <c r="C28" s="49">
        <f t="shared" si="7"/>
        <v>13</v>
      </c>
      <c r="D28" s="49">
        <f t="shared" si="7"/>
        <v>112</v>
      </c>
      <c r="E28" s="49">
        <f t="shared" si="7"/>
        <v>278</v>
      </c>
      <c r="F28" s="49">
        <f t="shared" si="7"/>
        <v>42</v>
      </c>
      <c r="G28" s="49">
        <f t="shared" si="7"/>
        <v>0</v>
      </c>
      <c r="H28" s="49">
        <f t="shared" si="7"/>
        <v>12</v>
      </c>
      <c r="I28" s="49">
        <f t="shared" ref="I28" si="8">I11+I12</f>
        <v>0</v>
      </c>
      <c r="J28" s="49">
        <f t="shared" si="7"/>
        <v>0</v>
      </c>
      <c r="K28" s="49">
        <f t="shared" si="7"/>
        <v>4</v>
      </c>
      <c r="L28" s="49">
        <f t="shared" si="7"/>
        <v>0</v>
      </c>
      <c r="M28" s="49">
        <f t="shared" si="7"/>
        <v>5</v>
      </c>
      <c r="N28" s="52">
        <f t="shared" si="7"/>
        <v>1</v>
      </c>
    </row>
    <row r="29" spans="1:14" ht="40" customHeight="1">
      <c r="A29" s="54" t="s">
        <v>63</v>
      </c>
      <c r="B29" s="53">
        <f t="shared" ref="B29:N29" si="9">B8+B18</f>
        <v>341</v>
      </c>
      <c r="C29" s="49">
        <f t="shared" si="9"/>
        <v>24</v>
      </c>
      <c r="D29" s="49">
        <f t="shared" si="9"/>
        <v>83</v>
      </c>
      <c r="E29" s="49">
        <f t="shared" si="9"/>
        <v>190</v>
      </c>
      <c r="F29" s="49">
        <f t="shared" si="9"/>
        <v>31</v>
      </c>
      <c r="G29" s="49">
        <f t="shared" si="9"/>
        <v>0</v>
      </c>
      <c r="H29" s="49">
        <f t="shared" si="9"/>
        <v>8</v>
      </c>
      <c r="I29" s="49">
        <f t="shared" ref="I29" si="10">I8+I18</f>
        <v>0</v>
      </c>
      <c r="J29" s="49">
        <f t="shared" si="9"/>
        <v>0</v>
      </c>
      <c r="K29" s="49">
        <f t="shared" si="9"/>
        <v>2</v>
      </c>
      <c r="L29" s="49">
        <f t="shared" si="9"/>
        <v>0</v>
      </c>
      <c r="M29" s="49">
        <f t="shared" si="9"/>
        <v>3</v>
      </c>
      <c r="N29" s="52">
        <f t="shared" si="9"/>
        <v>0</v>
      </c>
    </row>
    <row r="30" spans="1:14" ht="40" customHeight="1">
      <c r="A30" s="54" t="s">
        <v>62</v>
      </c>
      <c r="B30" s="53">
        <f t="shared" ref="B30:N30" si="11">B7+B14+B17+B19+B20+B21</f>
        <v>2374</v>
      </c>
      <c r="C30" s="49">
        <f t="shared" si="11"/>
        <v>37</v>
      </c>
      <c r="D30" s="49">
        <f t="shared" si="11"/>
        <v>456</v>
      </c>
      <c r="E30" s="49">
        <f t="shared" si="11"/>
        <v>1083</v>
      </c>
      <c r="F30" s="49">
        <f t="shared" si="11"/>
        <v>214</v>
      </c>
      <c r="G30" s="49">
        <f t="shared" si="11"/>
        <v>495</v>
      </c>
      <c r="H30" s="49">
        <f t="shared" si="11"/>
        <v>15</v>
      </c>
      <c r="I30" s="49">
        <f t="shared" ref="I30" si="12">I7+I14+I17+I19+I20+I21</f>
        <v>2</v>
      </c>
      <c r="J30" s="49">
        <f t="shared" si="11"/>
        <v>34</v>
      </c>
      <c r="K30" s="49">
        <f t="shared" si="11"/>
        <v>22</v>
      </c>
      <c r="L30" s="49">
        <f t="shared" si="11"/>
        <v>4</v>
      </c>
      <c r="M30" s="49">
        <f t="shared" si="11"/>
        <v>12</v>
      </c>
      <c r="N30" s="52">
        <f t="shared" si="11"/>
        <v>0</v>
      </c>
    </row>
    <row r="31" spans="1:14" ht="40" customHeight="1">
      <c r="A31" s="54" t="s">
        <v>61</v>
      </c>
      <c r="B31" s="53">
        <f t="shared" ref="B31:N31" si="13">B10+B13+B16+B22+B23</f>
        <v>275</v>
      </c>
      <c r="C31" s="49">
        <f t="shared" si="13"/>
        <v>9</v>
      </c>
      <c r="D31" s="49">
        <f t="shared" si="13"/>
        <v>95</v>
      </c>
      <c r="E31" s="49">
        <f t="shared" si="13"/>
        <v>126</v>
      </c>
      <c r="F31" s="49">
        <f t="shared" si="13"/>
        <v>31</v>
      </c>
      <c r="G31" s="49">
        <f t="shared" si="13"/>
        <v>0</v>
      </c>
      <c r="H31" s="49">
        <f t="shared" si="13"/>
        <v>8</v>
      </c>
      <c r="I31" s="49">
        <f t="shared" ref="I31" si="14">I10+I13+I16+I22+I23</f>
        <v>1</v>
      </c>
      <c r="J31" s="49">
        <f t="shared" si="13"/>
        <v>1</v>
      </c>
      <c r="K31" s="49">
        <f t="shared" si="13"/>
        <v>2</v>
      </c>
      <c r="L31" s="49">
        <f t="shared" si="13"/>
        <v>0</v>
      </c>
      <c r="M31" s="49">
        <f t="shared" si="13"/>
        <v>2</v>
      </c>
      <c r="N31" s="52">
        <f t="shared" si="13"/>
        <v>0</v>
      </c>
    </row>
    <row r="32" spans="1:14" ht="40" customHeight="1">
      <c r="A32" s="47" t="s">
        <v>60</v>
      </c>
      <c r="B32" s="46">
        <f t="shared" ref="B32:N32" si="15">B9+B24+B25+B26</f>
        <v>261</v>
      </c>
      <c r="C32" s="42">
        <f t="shared" si="15"/>
        <v>4</v>
      </c>
      <c r="D32" s="42">
        <f t="shared" si="15"/>
        <v>64</v>
      </c>
      <c r="E32" s="42">
        <f t="shared" si="15"/>
        <v>164</v>
      </c>
      <c r="F32" s="42">
        <f t="shared" si="15"/>
        <v>22</v>
      </c>
      <c r="G32" s="42">
        <f t="shared" si="15"/>
        <v>0</v>
      </c>
      <c r="H32" s="42">
        <f t="shared" si="15"/>
        <v>4</v>
      </c>
      <c r="I32" s="42">
        <f t="shared" ref="I32" si="16">I9+I24+I25+I26</f>
        <v>0</v>
      </c>
      <c r="J32" s="42">
        <f t="shared" si="15"/>
        <v>0</v>
      </c>
      <c r="K32" s="42">
        <f t="shared" si="15"/>
        <v>1</v>
      </c>
      <c r="L32" s="42">
        <f t="shared" si="15"/>
        <v>0</v>
      </c>
      <c r="M32" s="42">
        <f t="shared" si="15"/>
        <v>2</v>
      </c>
      <c r="N32" s="45">
        <f t="shared" si="15"/>
        <v>0</v>
      </c>
    </row>
    <row r="33" spans="1:1" ht="13.15" customHeight="1">
      <c r="A33" s="40"/>
    </row>
  </sheetData>
  <mergeCells count="8">
    <mergeCell ref="N2:N3"/>
    <mergeCell ref="A2:A3"/>
    <mergeCell ref="B2:B3"/>
    <mergeCell ref="C2:G2"/>
    <mergeCell ref="L2:M2"/>
    <mergeCell ref="H2:H3"/>
    <mergeCell ref="J2:K2"/>
    <mergeCell ref="I2:I3"/>
  </mergeCells>
  <phoneticPr fontId="3"/>
  <pageMargins left="0.78740157480314965" right="0.78740157480314965" top="0.59055118110236227" bottom="0.59055118110236227" header="0" footer="0"/>
  <pageSetup paperSize="9" scale="57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V34"/>
  <sheetViews>
    <sheetView view="pageBreakPreview" zoomScale="85" zoomScaleNormal="75" zoomScaleSheetLayoutView="85" workbookViewId="0"/>
  </sheetViews>
  <sheetFormatPr defaultRowHeight="11.5"/>
  <cols>
    <col min="1" max="1" width="13.59765625" customWidth="1"/>
    <col min="2" max="2" width="8.59765625" customWidth="1"/>
    <col min="3" max="9" width="6.8984375" customWidth="1"/>
    <col min="10" max="10" width="6.296875" customWidth="1"/>
    <col min="11" max="46" width="6.8984375" customWidth="1"/>
    <col min="48" max="48" width="9.69921875" hidden="1" customWidth="1"/>
  </cols>
  <sheetData>
    <row r="1" spans="1:48" ht="21">
      <c r="A1" s="97" t="s">
        <v>159</v>
      </c>
      <c r="AS1" s="182" t="s">
        <v>192</v>
      </c>
      <c r="AT1" s="182"/>
    </row>
    <row r="2" spans="1:48" ht="21" hidden="1">
      <c r="A2" s="97"/>
    </row>
    <row r="3" spans="1:48" ht="21" hidden="1">
      <c r="A3" s="97"/>
    </row>
    <row r="4" spans="1:48" s="33" customFormat="1" ht="61.15" customHeight="1">
      <c r="A4" s="96" t="s">
        <v>95</v>
      </c>
      <c r="B4" s="93" t="s">
        <v>158</v>
      </c>
      <c r="C4" s="92" t="s">
        <v>157</v>
      </c>
      <c r="D4" s="93" t="s">
        <v>156</v>
      </c>
      <c r="E4" s="93" t="s">
        <v>155</v>
      </c>
      <c r="F4" s="93" t="s">
        <v>154</v>
      </c>
      <c r="G4" s="92" t="s">
        <v>153</v>
      </c>
      <c r="H4" s="92" t="s">
        <v>152</v>
      </c>
      <c r="I4" s="93" t="s">
        <v>151</v>
      </c>
      <c r="J4" s="92" t="s">
        <v>150</v>
      </c>
      <c r="K4" s="92" t="s">
        <v>149</v>
      </c>
      <c r="L4" s="93" t="s">
        <v>148</v>
      </c>
      <c r="M4" s="93" t="s">
        <v>147</v>
      </c>
      <c r="N4" s="93" t="s">
        <v>146</v>
      </c>
      <c r="O4" s="92" t="s">
        <v>145</v>
      </c>
      <c r="P4" s="92" t="s">
        <v>144</v>
      </c>
      <c r="Q4" s="92" t="s">
        <v>143</v>
      </c>
      <c r="R4" s="95" t="s">
        <v>142</v>
      </c>
      <c r="S4" s="93" t="s">
        <v>141</v>
      </c>
      <c r="T4" s="93" t="s">
        <v>140</v>
      </c>
      <c r="U4" s="92" t="s">
        <v>139</v>
      </c>
      <c r="V4" s="93" t="s">
        <v>138</v>
      </c>
      <c r="W4" s="93" t="s">
        <v>137</v>
      </c>
      <c r="X4" s="92" t="s">
        <v>136</v>
      </c>
      <c r="Y4" s="92" t="s">
        <v>135</v>
      </c>
      <c r="Z4" s="93" t="s">
        <v>134</v>
      </c>
      <c r="AA4" s="93" t="s">
        <v>133</v>
      </c>
      <c r="AB4" s="92" t="s">
        <v>132</v>
      </c>
      <c r="AC4" s="92" t="s">
        <v>131</v>
      </c>
      <c r="AD4" s="92" t="s">
        <v>130</v>
      </c>
      <c r="AE4" s="93" t="s">
        <v>129</v>
      </c>
      <c r="AF4" s="92" t="s">
        <v>128</v>
      </c>
      <c r="AG4" s="92" t="s">
        <v>127</v>
      </c>
      <c r="AH4" s="92" t="s">
        <v>126</v>
      </c>
      <c r="AI4" s="92" t="s">
        <v>125</v>
      </c>
      <c r="AJ4" s="94" t="s">
        <v>124</v>
      </c>
      <c r="AK4" s="92" t="s">
        <v>123</v>
      </c>
      <c r="AL4" s="92" t="s">
        <v>122</v>
      </c>
      <c r="AM4" s="93" t="s">
        <v>121</v>
      </c>
      <c r="AN4" s="93" t="s">
        <v>120</v>
      </c>
      <c r="AO4" s="92" t="s">
        <v>119</v>
      </c>
      <c r="AP4" s="93" t="s">
        <v>196</v>
      </c>
      <c r="AQ4" s="93" t="s">
        <v>118</v>
      </c>
      <c r="AR4" s="92" t="s">
        <v>117</v>
      </c>
      <c r="AS4" s="92" t="s">
        <v>116</v>
      </c>
      <c r="AT4" s="92" t="s">
        <v>107</v>
      </c>
    </row>
    <row r="5" spans="1:48" s="91" customFormat="1" ht="40" customHeight="1">
      <c r="A5" s="80" t="s">
        <v>88</v>
      </c>
      <c r="B5" s="79">
        <f>SUM(B6:B7)</f>
        <v>3739</v>
      </c>
      <c r="C5" s="71">
        <f t="shared" ref="C5:AT5" si="0">SUM(C6:C7)</f>
        <v>1109</v>
      </c>
      <c r="D5" s="71">
        <f t="shared" si="0"/>
        <v>138</v>
      </c>
      <c r="E5" s="71">
        <f t="shared" si="0"/>
        <v>279</v>
      </c>
      <c r="F5" s="71">
        <f t="shared" si="0"/>
        <v>367</v>
      </c>
      <c r="G5" s="71">
        <f t="shared" si="0"/>
        <v>47</v>
      </c>
      <c r="H5" s="71">
        <f t="shared" si="0"/>
        <v>53</v>
      </c>
      <c r="I5" s="71">
        <f t="shared" si="0"/>
        <v>102</v>
      </c>
      <c r="J5" s="71">
        <f t="shared" si="0"/>
        <v>44</v>
      </c>
      <c r="K5" s="71">
        <f t="shared" si="0"/>
        <v>105</v>
      </c>
      <c r="L5" s="71">
        <f t="shared" si="0"/>
        <v>55</v>
      </c>
      <c r="M5" s="71">
        <f t="shared" si="0"/>
        <v>99</v>
      </c>
      <c r="N5" s="71">
        <f t="shared" si="0"/>
        <v>20</v>
      </c>
      <c r="O5" s="71">
        <f t="shared" si="0"/>
        <v>226</v>
      </c>
      <c r="P5" s="71">
        <f t="shared" si="0"/>
        <v>188</v>
      </c>
      <c r="Q5" s="71">
        <f t="shared" si="0"/>
        <v>68</v>
      </c>
      <c r="R5" s="71">
        <f t="shared" si="0"/>
        <v>343</v>
      </c>
      <c r="S5" s="71">
        <f t="shared" si="0"/>
        <v>37</v>
      </c>
      <c r="T5" s="71">
        <f t="shared" si="0"/>
        <v>51</v>
      </c>
      <c r="U5" s="73">
        <f t="shared" si="0"/>
        <v>43</v>
      </c>
      <c r="V5" s="79">
        <f t="shared" si="0"/>
        <v>5</v>
      </c>
      <c r="W5" s="71">
        <f t="shared" si="0"/>
        <v>134</v>
      </c>
      <c r="X5" s="71">
        <f t="shared" si="0"/>
        <v>139</v>
      </c>
      <c r="Y5" s="71">
        <f t="shared" si="0"/>
        <v>49</v>
      </c>
      <c r="Z5" s="71">
        <f t="shared" si="0"/>
        <v>113</v>
      </c>
      <c r="AA5" s="71">
        <f t="shared" si="0"/>
        <v>316</v>
      </c>
      <c r="AB5" s="71">
        <f t="shared" si="0"/>
        <v>46</v>
      </c>
      <c r="AC5" s="71">
        <f t="shared" si="0"/>
        <v>9</v>
      </c>
      <c r="AD5" s="71">
        <f t="shared" si="0"/>
        <v>168</v>
      </c>
      <c r="AE5" s="71">
        <f t="shared" si="0"/>
        <v>129</v>
      </c>
      <c r="AF5" s="71">
        <f t="shared" si="0"/>
        <v>9</v>
      </c>
      <c r="AG5" s="71">
        <f t="shared" si="0"/>
        <v>122</v>
      </c>
      <c r="AH5" s="71">
        <f t="shared" si="0"/>
        <v>1</v>
      </c>
      <c r="AI5" s="71">
        <f t="shared" si="0"/>
        <v>22</v>
      </c>
      <c r="AJ5" s="71">
        <f t="shared" si="0"/>
        <v>268</v>
      </c>
      <c r="AK5" s="71">
        <f t="shared" si="0"/>
        <v>168</v>
      </c>
      <c r="AL5" s="71">
        <f t="shared" si="0"/>
        <v>135</v>
      </c>
      <c r="AM5" s="71">
        <f t="shared" si="0"/>
        <v>26</v>
      </c>
      <c r="AN5" s="71">
        <f t="shared" si="0"/>
        <v>7</v>
      </c>
      <c r="AO5" s="71">
        <f t="shared" si="0"/>
        <v>35</v>
      </c>
      <c r="AP5" s="71">
        <f t="shared" ref="AP5" si="1">SUM(AP6:AP7)</f>
        <v>18</v>
      </c>
      <c r="AQ5" s="71">
        <f t="shared" si="0"/>
        <v>149</v>
      </c>
      <c r="AR5" s="71">
        <f t="shared" si="0"/>
        <v>2</v>
      </c>
      <c r="AS5" s="71">
        <f t="shared" si="0"/>
        <v>63</v>
      </c>
      <c r="AT5" s="73">
        <f t="shared" si="0"/>
        <v>3</v>
      </c>
      <c r="AV5" s="126">
        <f>SUM(C5:AT5)</f>
        <v>5510</v>
      </c>
    </row>
    <row r="6" spans="1:48" s="91" customFormat="1" ht="40" customHeight="1">
      <c r="A6" s="75" t="s">
        <v>87</v>
      </c>
      <c r="B6" s="53">
        <f>SUM(B8:B18)</f>
        <v>3592</v>
      </c>
      <c r="C6" s="49">
        <f t="shared" ref="C6:AT6" si="2">SUM(C8:C18)</f>
        <v>1021</v>
      </c>
      <c r="D6" s="49">
        <f t="shared" si="2"/>
        <v>133</v>
      </c>
      <c r="E6" s="49">
        <f t="shared" si="2"/>
        <v>272</v>
      </c>
      <c r="F6" s="49">
        <f t="shared" si="2"/>
        <v>354</v>
      </c>
      <c r="G6" s="49">
        <f t="shared" si="2"/>
        <v>46</v>
      </c>
      <c r="H6" s="49">
        <f t="shared" si="2"/>
        <v>52</v>
      </c>
      <c r="I6" s="49">
        <f t="shared" si="2"/>
        <v>100</v>
      </c>
      <c r="J6" s="49">
        <f t="shared" si="2"/>
        <v>43</v>
      </c>
      <c r="K6" s="49">
        <f t="shared" si="2"/>
        <v>102</v>
      </c>
      <c r="L6" s="49">
        <f t="shared" si="2"/>
        <v>51</v>
      </c>
      <c r="M6" s="49">
        <f t="shared" si="2"/>
        <v>95</v>
      </c>
      <c r="N6" s="49">
        <f t="shared" si="2"/>
        <v>19</v>
      </c>
      <c r="O6" s="49">
        <f t="shared" si="2"/>
        <v>206</v>
      </c>
      <c r="P6" s="49">
        <f t="shared" si="2"/>
        <v>178</v>
      </c>
      <c r="Q6" s="49">
        <f t="shared" si="2"/>
        <v>59</v>
      </c>
      <c r="R6" s="49">
        <f t="shared" si="2"/>
        <v>320</v>
      </c>
      <c r="S6" s="49">
        <f t="shared" si="2"/>
        <v>37</v>
      </c>
      <c r="T6" s="49">
        <f t="shared" si="2"/>
        <v>51</v>
      </c>
      <c r="U6" s="52">
        <f t="shared" si="2"/>
        <v>43</v>
      </c>
      <c r="V6" s="53">
        <f t="shared" si="2"/>
        <v>5</v>
      </c>
      <c r="W6" s="49">
        <f t="shared" si="2"/>
        <v>133</v>
      </c>
      <c r="X6" s="49">
        <f t="shared" si="2"/>
        <v>138</v>
      </c>
      <c r="Y6" s="49">
        <f t="shared" si="2"/>
        <v>46</v>
      </c>
      <c r="Z6" s="49">
        <f t="shared" si="2"/>
        <v>112</v>
      </c>
      <c r="AA6" s="49">
        <f t="shared" si="2"/>
        <v>295</v>
      </c>
      <c r="AB6" s="49">
        <f t="shared" si="2"/>
        <v>46</v>
      </c>
      <c r="AC6" s="49">
        <f t="shared" si="2"/>
        <v>9</v>
      </c>
      <c r="AD6" s="49">
        <f t="shared" si="2"/>
        <v>162</v>
      </c>
      <c r="AE6" s="49">
        <f t="shared" si="2"/>
        <v>126</v>
      </c>
      <c r="AF6" s="49">
        <f t="shared" si="2"/>
        <v>7</v>
      </c>
      <c r="AG6" s="49">
        <f t="shared" si="2"/>
        <v>121</v>
      </c>
      <c r="AH6" s="49">
        <f t="shared" si="2"/>
        <v>1</v>
      </c>
      <c r="AI6" s="49">
        <f t="shared" si="2"/>
        <v>22</v>
      </c>
      <c r="AJ6" s="49">
        <f t="shared" si="2"/>
        <v>254</v>
      </c>
      <c r="AK6" s="49">
        <f t="shared" si="2"/>
        <v>166</v>
      </c>
      <c r="AL6" s="49">
        <f t="shared" si="2"/>
        <v>132</v>
      </c>
      <c r="AM6" s="49">
        <f t="shared" si="2"/>
        <v>26</v>
      </c>
      <c r="AN6" s="49">
        <f t="shared" si="2"/>
        <v>7</v>
      </c>
      <c r="AO6" s="49">
        <f t="shared" si="2"/>
        <v>35</v>
      </c>
      <c r="AP6" s="49">
        <f t="shared" ref="AP6" si="3">SUM(AP8:AP18)</f>
        <v>18</v>
      </c>
      <c r="AQ6" s="49">
        <f t="shared" si="2"/>
        <v>149</v>
      </c>
      <c r="AR6" s="49">
        <f t="shared" si="2"/>
        <v>1</v>
      </c>
      <c r="AS6" s="49">
        <f t="shared" si="2"/>
        <v>63</v>
      </c>
      <c r="AT6" s="52">
        <f t="shared" si="2"/>
        <v>3</v>
      </c>
      <c r="AV6" s="126">
        <f t="shared" ref="AV6:AV7" si="4">SUM(C6:AT6)</f>
        <v>5259</v>
      </c>
    </row>
    <row r="7" spans="1:48" s="91" customFormat="1" ht="40" customHeight="1">
      <c r="A7" s="78" t="s">
        <v>86</v>
      </c>
      <c r="B7" s="46">
        <f>SUM(B19:B27)</f>
        <v>147</v>
      </c>
      <c r="C7" s="42">
        <f t="shared" ref="C7:AT7" si="5">SUM(C19:C27)</f>
        <v>88</v>
      </c>
      <c r="D7" s="42">
        <f t="shared" si="5"/>
        <v>5</v>
      </c>
      <c r="E7" s="42">
        <f t="shared" si="5"/>
        <v>7</v>
      </c>
      <c r="F7" s="42">
        <f t="shared" si="5"/>
        <v>13</v>
      </c>
      <c r="G7" s="42">
        <f t="shared" si="5"/>
        <v>1</v>
      </c>
      <c r="H7" s="42">
        <f t="shared" si="5"/>
        <v>1</v>
      </c>
      <c r="I7" s="42">
        <f t="shared" si="5"/>
        <v>2</v>
      </c>
      <c r="J7" s="42">
        <f t="shared" si="5"/>
        <v>1</v>
      </c>
      <c r="K7" s="42">
        <f t="shared" si="5"/>
        <v>3</v>
      </c>
      <c r="L7" s="42">
        <f t="shared" si="5"/>
        <v>4</v>
      </c>
      <c r="M7" s="42">
        <f t="shared" si="5"/>
        <v>4</v>
      </c>
      <c r="N7" s="42">
        <f t="shared" si="5"/>
        <v>1</v>
      </c>
      <c r="O7" s="42">
        <f t="shared" si="5"/>
        <v>20</v>
      </c>
      <c r="P7" s="42">
        <f t="shared" si="5"/>
        <v>10</v>
      </c>
      <c r="Q7" s="42">
        <f t="shared" si="5"/>
        <v>9</v>
      </c>
      <c r="R7" s="42">
        <f t="shared" si="5"/>
        <v>23</v>
      </c>
      <c r="S7" s="42">
        <f t="shared" si="5"/>
        <v>0</v>
      </c>
      <c r="T7" s="42">
        <f t="shared" si="5"/>
        <v>0</v>
      </c>
      <c r="U7" s="45">
        <f t="shared" si="5"/>
        <v>0</v>
      </c>
      <c r="V7" s="46">
        <f t="shared" si="5"/>
        <v>0</v>
      </c>
      <c r="W7" s="42">
        <f t="shared" si="5"/>
        <v>1</v>
      </c>
      <c r="X7" s="42">
        <f t="shared" si="5"/>
        <v>1</v>
      </c>
      <c r="Y7" s="42">
        <f t="shared" si="5"/>
        <v>3</v>
      </c>
      <c r="Z7" s="42">
        <f t="shared" si="5"/>
        <v>1</v>
      </c>
      <c r="AA7" s="42">
        <f t="shared" si="5"/>
        <v>21</v>
      </c>
      <c r="AB7" s="42">
        <f t="shared" si="5"/>
        <v>0</v>
      </c>
      <c r="AC7" s="42">
        <f t="shared" si="5"/>
        <v>0</v>
      </c>
      <c r="AD7" s="42">
        <f t="shared" si="5"/>
        <v>6</v>
      </c>
      <c r="AE7" s="42">
        <f t="shared" si="5"/>
        <v>3</v>
      </c>
      <c r="AF7" s="42">
        <f t="shared" si="5"/>
        <v>2</v>
      </c>
      <c r="AG7" s="42">
        <f t="shared" si="5"/>
        <v>1</v>
      </c>
      <c r="AH7" s="42">
        <f t="shared" si="5"/>
        <v>0</v>
      </c>
      <c r="AI7" s="42">
        <f t="shared" si="5"/>
        <v>0</v>
      </c>
      <c r="AJ7" s="42">
        <f t="shared" si="5"/>
        <v>14</v>
      </c>
      <c r="AK7" s="42">
        <f t="shared" si="5"/>
        <v>2</v>
      </c>
      <c r="AL7" s="42">
        <f t="shared" si="5"/>
        <v>3</v>
      </c>
      <c r="AM7" s="42">
        <f t="shared" si="5"/>
        <v>0</v>
      </c>
      <c r="AN7" s="42">
        <f t="shared" si="5"/>
        <v>0</v>
      </c>
      <c r="AO7" s="42">
        <f t="shared" si="5"/>
        <v>0</v>
      </c>
      <c r="AP7" s="42">
        <f t="shared" ref="AP7" si="6">SUM(AP19:AP27)</f>
        <v>0</v>
      </c>
      <c r="AQ7" s="42">
        <f t="shared" si="5"/>
        <v>0</v>
      </c>
      <c r="AR7" s="42">
        <f t="shared" si="5"/>
        <v>1</v>
      </c>
      <c r="AS7" s="42">
        <f t="shared" si="5"/>
        <v>0</v>
      </c>
      <c r="AT7" s="45">
        <f t="shared" si="5"/>
        <v>0</v>
      </c>
      <c r="AV7" s="126">
        <f t="shared" si="4"/>
        <v>251</v>
      </c>
    </row>
    <row r="8" spans="1:48" s="91" customFormat="1" ht="40" customHeight="1">
      <c r="A8" s="75" t="s">
        <v>85</v>
      </c>
      <c r="B8" s="53">
        <v>1609</v>
      </c>
      <c r="C8" s="49">
        <v>431</v>
      </c>
      <c r="D8" s="49">
        <v>66</v>
      </c>
      <c r="E8" s="49">
        <v>111</v>
      </c>
      <c r="F8" s="49">
        <v>171</v>
      </c>
      <c r="G8" s="49">
        <v>25</v>
      </c>
      <c r="H8" s="49">
        <v>18</v>
      </c>
      <c r="I8" s="49">
        <v>45</v>
      </c>
      <c r="J8" s="49">
        <v>25</v>
      </c>
      <c r="K8" s="49">
        <v>46</v>
      </c>
      <c r="L8" s="49">
        <v>32</v>
      </c>
      <c r="M8" s="49">
        <v>57</v>
      </c>
      <c r="N8" s="49">
        <v>8</v>
      </c>
      <c r="O8" s="49">
        <v>74</v>
      </c>
      <c r="P8" s="49">
        <v>72</v>
      </c>
      <c r="Q8" s="49">
        <v>39</v>
      </c>
      <c r="R8" s="49">
        <v>118</v>
      </c>
      <c r="S8" s="49">
        <v>20</v>
      </c>
      <c r="T8" s="49">
        <v>23</v>
      </c>
      <c r="U8" s="52">
        <v>17</v>
      </c>
      <c r="V8" s="53">
        <v>2</v>
      </c>
      <c r="W8" s="49">
        <v>59</v>
      </c>
      <c r="X8" s="49">
        <v>55</v>
      </c>
      <c r="Y8" s="49">
        <v>21</v>
      </c>
      <c r="Z8" s="49">
        <v>55</v>
      </c>
      <c r="AA8" s="49">
        <v>116</v>
      </c>
      <c r="AB8" s="49">
        <v>21</v>
      </c>
      <c r="AC8" s="49">
        <v>7</v>
      </c>
      <c r="AD8" s="49">
        <v>69</v>
      </c>
      <c r="AE8" s="49">
        <v>51</v>
      </c>
      <c r="AF8" s="49">
        <v>4</v>
      </c>
      <c r="AG8" s="49">
        <v>54</v>
      </c>
      <c r="AH8" s="49">
        <v>0</v>
      </c>
      <c r="AI8" s="49">
        <v>15</v>
      </c>
      <c r="AJ8" s="49">
        <v>121</v>
      </c>
      <c r="AK8" s="49">
        <v>68</v>
      </c>
      <c r="AL8" s="49">
        <v>58</v>
      </c>
      <c r="AM8" s="49">
        <v>13</v>
      </c>
      <c r="AN8" s="49">
        <v>2</v>
      </c>
      <c r="AO8" s="49">
        <v>21</v>
      </c>
      <c r="AP8" s="49">
        <v>5</v>
      </c>
      <c r="AQ8" s="49">
        <v>76</v>
      </c>
      <c r="AR8" s="49">
        <v>0</v>
      </c>
      <c r="AS8" s="49">
        <v>34</v>
      </c>
      <c r="AT8" s="52">
        <v>2</v>
      </c>
    </row>
    <row r="9" spans="1:48" s="91" customFormat="1" ht="40" customHeight="1">
      <c r="A9" s="75" t="s">
        <v>84</v>
      </c>
      <c r="B9" s="53">
        <v>324</v>
      </c>
      <c r="C9" s="49">
        <v>122</v>
      </c>
      <c r="D9" s="49">
        <v>16</v>
      </c>
      <c r="E9" s="49">
        <v>27</v>
      </c>
      <c r="F9" s="49">
        <v>37</v>
      </c>
      <c r="G9" s="49">
        <v>0</v>
      </c>
      <c r="H9" s="49">
        <v>5</v>
      </c>
      <c r="I9" s="49">
        <v>8</v>
      </c>
      <c r="J9" s="49">
        <v>3</v>
      </c>
      <c r="K9" s="49">
        <v>10</v>
      </c>
      <c r="L9" s="49">
        <v>8</v>
      </c>
      <c r="M9" s="49">
        <v>2</v>
      </c>
      <c r="N9" s="49">
        <v>0</v>
      </c>
      <c r="O9" s="49">
        <v>21</v>
      </c>
      <c r="P9" s="49">
        <v>16</v>
      </c>
      <c r="Q9" s="49">
        <v>6</v>
      </c>
      <c r="R9" s="49">
        <v>49</v>
      </c>
      <c r="S9" s="49">
        <v>2</v>
      </c>
      <c r="T9" s="49">
        <v>6</v>
      </c>
      <c r="U9" s="52">
        <v>1</v>
      </c>
      <c r="V9" s="53">
        <v>0</v>
      </c>
      <c r="W9" s="49">
        <v>22</v>
      </c>
      <c r="X9" s="49">
        <v>11</v>
      </c>
      <c r="Y9" s="49">
        <v>3</v>
      </c>
      <c r="Z9" s="49">
        <v>12</v>
      </c>
      <c r="AA9" s="49">
        <v>32</v>
      </c>
      <c r="AB9" s="49">
        <v>0</v>
      </c>
      <c r="AC9" s="49">
        <v>0</v>
      </c>
      <c r="AD9" s="49">
        <v>16</v>
      </c>
      <c r="AE9" s="49">
        <v>11</v>
      </c>
      <c r="AF9" s="49">
        <v>0</v>
      </c>
      <c r="AG9" s="49">
        <v>10</v>
      </c>
      <c r="AH9" s="49">
        <v>0</v>
      </c>
      <c r="AI9" s="49">
        <v>1</v>
      </c>
      <c r="AJ9" s="49">
        <v>34</v>
      </c>
      <c r="AK9" s="49">
        <v>29</v>
      </c>
      <c r="AL9" s="49">
        <v>9</v>
      </c>
      <c r="AM9" s="49">
        <v>1</v>
      </c>
      <c r="AN9" s="49">
        <v>0</v>
      </c>
      <c r="AO9" s="49">
        <v>0</v>
      </c>
      <c r="AP9" s="49">
        <v>1</v>
      </c>
      <c r="AQ9" s="49">
        <v>9</v>
      </c>
      <c r="AR9" s="49">
        <v>1</v>
      </c>
      <c r="AS9" s="49">
        <v>2</v>
      </c>
      <c r="AT9" s="52">
        <v>0</v>
      </c>
    </row>
    <row r="10" spans="1:48" s="91" customFormat="1" ht="40" customHeight="1">
      <c r="A10" s="75" t="s">
        <v>83</v>
      </c>
      <c r="B10" s="53">
        <v>204</v>
      </c>
      <c r="C10" s="49">
        <v>63</v>
      </c>
      <c r="D10" s="49">
        <v>6</v>
      </c>
      <c r="E10" s="49">
        <v>21</v>
      </c>
      <c r="F10" s="49">
        <v>13</v>
      </c>
      <c r="G10" s="49">
        <v>1</v>
      </c>
      <c r="H10" s="49">
        <v>0</v>
      </c>
      <c r="I10" s="49">
        <v>7</v>
      </c>
      <c r="J10" s="49">
        <v>3</v>
      </c>
      <c r="K10" s="49">
        <v>10</v>
      </c>
      <c r="L10" s="49">
        <v>0</v>
      </c>
      <c r="M10" s="49">
        <v>7</v>
      </c>
      <c r="N10" s="49">
        <v>2</v>
      </c>
      <c r="O10" s="49">
        <v>11</v>
      </c>
      <c r="P10" s="49">
        <v>9</v>
      </c>
      <c r="Q10" s="49">
        <v>2</v>
      </c>
      <c r="R10" s="49">
        <v>28</v>
      </c>
      <c r="S10" s="49">
        <v>2</v>
      </c>
      <c r="T10" s="49">
        <v>2</v>
      </c>
      <c r="U10" s="52">
        <v>4</v>
      </c>
      <c r="V10" s="53">
        <v>0</v>
      </c>
      <c r="W10" s="49">
        <v>6</v>
      </c>
      <c r="X10" s="49">
        <v>14</v>
      </c>
      <c r="Y10" s="49">
        <v>5</v>
      </c>
      <c r="Z10" s="49">
        <v>6</v>
      </c>
      <c r="AA10" s="49">
        <v>23</v>
      </c>
      <c r="AB10" s="49">
        <v>3</v>
      </c>
      <c r="AC10" s="49">
        <v>0</v>
      </c>
      <c r="AD10" s="49">
        <v>9</v>
      </c>
      <c r="AE10" s="49">
        <v>7</v>
      </c>
      <c r="AF10" s="49">
        <v>0</v>
      </c>
      <c r="AG10" s="49">
        <v>9</v>
      </c>
      <c r="AH10" s="49">
        <v>0</v>
      </c>
      <c r="AI10" s="49">
        <v>0</v>
      </c>
      <c r="AJ10" s="49">
        <v>11</v>
      </c>
      <c r="AK10" s="49">
        <v>8</v>
      </c>
      <c r="AL10" s="49">
        <v>8</v>
      </c>
      <c r="AM10" s="49">
        <v>1</v>
      </c>
      <c r="AN10" s="49">
        <v>1</v>
      </c>
      <c r="AO10" s="49">
        <v>0</v>
      </c>
      <c r="AP10" s="49">
        <v>0</v>
      </c>
      <c r="AQ10" s="49">
        <v>11</v>
      </c>
      <c r="AR10" s="49">
        <v>0</v>
      </c>
      <c r="AS10" s="49">
        <v>1</v>
      </c>
      <c r="AT10" s="52">
        <v>0</v>
      </c>
    </row>
    <row r="11" spans="1:48" s="91" customFormat="1" ht="40" customHeight="1">
      <c r="A11" s="75" t="s">
        <v>82</v>
      </c>
      <c r="B11" s="53">
        <v>85</v>
      </c>
      <c r="C11" s="49">
        <v>40</v>
      </c>
      <c r="D11" s="49">
        <v>2</v>
      </c>
      <c r="E11" s="49">
        <v>6</v>
      </c>
      <c r="F11" s="49">
        <v>5</v>
      </c>
      <c r="G11" s="49">
        <v>0</v>
      </c>
      <c r="H11" s="49">
        <v>0</v>
      </c>
      <c r="I11" s="49">
        <v>1</v>
      </c>
      <c r="J11" s="49">
        <v>0</v>
      </c>
      <c r="K11" s="49">
        <v>0</v>
      </c>
      <c r="L11" s="49">
        <v>1</v>
      </c>
      <c r="M11" s="49">
        <v>0</v>
      </c>
      <c r="N11" s="49">
        <v>0</v>
      </c>
      <c r="O11" s="49">
        <v>7</v>
      </c>
      <c r="P11" s="49">
        <v>9</v>
      </c>
      <c r="Q11" s="49">
        <v>0</v>
      </c>
      <c r="R11" s="49">
        <v>11</v>
      </c>
      <c r="S11" s="49">
        <v>0</v>
      </c>
      <c r="T11" s="49">
        <v>0</v>
      </c>
      <c r="U11" s="52">
        <v>0</v>
      </c>
      <c r="V11" s="53">
        <v>0</v>
      </c>
      <c r="W11" s="49">
        <v>3</v>
      </c>
      <c r="X11" s="49">
        <v>3</v>
      </c>
      <c r="Y11" s="49">
        <v>0</v>
      </c>
      <c r="Z11" s="49">
        <v>2</v>
      </c>
      <c r="AA11" s="49">
        <v>6</v>
      </c>
      <c r="AB11" s="49">
        <v>0</v>
      </c>
      <c r="AC11" s="49">
        <v>0</v>
      </c>
      <c r="AD11" s="49">
        <v>4</v>
      </c>
      <c r="AE11" s="49">
        <v>3</v>
      </c>
      <c r="AF11" s="49">
        <v>0</v>
      </c>
      <c r="AG11" s="49">
        <v>2</v>
      </c>
      <c r="AH11" s="49">
        <v>0</v>
      </c>
      <c r="AI11" s="49">
        <v>0</v>
      </c>
      <c r="AJ11" s="49">
        <v>10</v>
      </c>
      <c r="AK11" s="49">
        <v>2</v>
      </c>
      <c r="AL11" s="49">
        <v>2</v>
      </c>
      <c r="AM11" s="49">
        <v>0</v>
      </c>
      <c r="AN11" s="49">
        <v>0</v>
      </c>
      <c r="AO11" s="49">
        <v>0</v>
      </c>
      <c r="AP11" s="49">
        <v>0</v>
      </c>
      <c r="AQ11" s="49">
        <v>0</v>
      </c>
      <c r="AR11" s="49">
        <v>0</v>
      </c>
      <c r="AS11" s="49">
        <v>1</v>
      </c>
      <c r="AT11" s="52">
        <v>1</v>
      </c>
    </row>
    <row r="12" spans="1:48" s="91" customFormat="1" ht="40" customHeight="1">
      <c r="A12" s="75" t="s">
        <v>81</v>
      </c>
      <c r="B12" s="53">
        <v>268</v>
      </c>
      <c r="C12" s="49">
        <v>65</v>
      </c>
      <c r="D12" s="49">
        <v>8</v>
      </c>
      <c r="E12" s="49">
        <v>24</v>
      </c>
      <c r="F12" s="49">
        <v>28</v>
      </c>
      <c r="G12" s="49">
        <v>3</v>
      </c>
      <c r="H12" s="49">
        <v>3</v>
      </c>
      <c r="I12" s="49">
        <v>6</v>
      </c>
      <c r="J12" s="49">
        <v>1</v>
      </c>
      <c r="K12" s="49">
        <v>6</v>
      </c>
      <c r="L12" s="49">
        <v>1</v>
      </c>
      <c r="M12" s="49">
        <v>5</v>
      </c>
      <c r="N12" s="49">
        <v>0</v>
      </c>
      <c r="O12" s="49">
        <v>15</v>
      </c>
      <c r="P12" s="49">
        <v>19</v>
      </c>
      <c r="Q12" s="49">
        <v>3</v>
      </c>
      <c r="R12" s="49">
        <v>30</v>
      </c>
      <c r="S12" s="49">
        <v>1</v>
      </c>
      <c r="T12" s="49">
        <v>7</v>
      </c>
      <c r="U12" s="52">
        <v>3</v>
      </c>
      <c r="V12" s="53">
        <v>0</v>
      </c>
      <c r="W12" s="49">
        <v>10</v>
      </c>
      <c r="X12" s="49">
        <v>11</v>
      </c>
      <c r="Y12" s="49">
        <v>5</v>
      </c>
      <c r="Z12" s="49">
        <v>10</v>
      </c>
      <c r="AA12" s="49">
        <v>27</v>
      </c>
      <c r="AB12" s="49">
        <v>5</v>
      </c>
      <c r="AC12" s="49">
        <v>0</v>
      </c>
      <c r="AD12" s="49">
        <v>15</v>
      </c>
      <c r="AE12" s="49">
        <v>11</v>
      </c>
      <c r="AF12" s="49">
        <v>1</v>
      </c>
      <c r="AG12" s="49">
        <v>11</v>
      </c>
      <c r="AH12" s="49">
        <v>0</v>
      </c>
      <c r="AI12" s="49">
        <v>2</v>
      </c>
      <c r="AJ12" s="49">
        <v>18</v>
      </c>
      <c r="AK12" s="49">
        <v>7</v>
      </c>
      <c r="AL12" s="49">
        <v>9</v>
      </c>
      <c r="AM12" s="49">
        <v>4</v>
      </c>
      <c r="AN12" s="49">
        <v>0</v>
      </c>
      <c r="AO12" s="49">
        <v>1</v>
      </c>
      <c r="AP12" s="49">
        <v>0</v>
      </c>
      <c r="AQ12" s="49">
        <v>7</v>
      </c>
      <c r="AR12" s="49">
        <v>0</v>
      </c>
      <c r="AS12" s="49">
        <v>6</v>
      </c>
      <c r="AT12" s="52">
        <v>0</v>
      </c>
    </row>
    <row r="13" spans="1:48" s="91" customFormat="1" ht="40" customHeight="1">
      <c r="A13" s="75" t="s">
        <v>80</v>
      </c>
      <c r="B13" s="53">
        <v>177</v>
      </c>
      <c r="C13" s="49">
        <v>76</v>
      </c>
      <c r="D13" s="49">
        <v>5</v>
      </c>
      <c r="E13" s="49">
        <v>23</v>
      </c>
      <c r="F13" s="49">
        <v>20</v>
      </c>
      <c r="G13" s="49">
        <v>4</v>
      </c>
      <c r="H13" s="49">
        <v>0</v>
      </c>
      <c r="I13" s="49">
        <v>7</v>
      </c>
      <c r="J13" s="49">
        <v>0</v>
      </c>
      <c r="K13" s="49">
        <v>6</v>
      </c>
      <c r="L13" s="49">
        <v>2</v>
      </c>
      <c r="M13" s="49">
        <v>4</v>
      </c>
      <c r="N13" s="49">
        <v>0</v>
      </c>
      <c r="O13" s="49">
        <v>15</v>
      </c>
      <c r="P13" s="49">
        <v>7</v>
      </c>
      <c r="Q13" s="49">
        <v>3</v>
      </c>
      <c r="R13" s="49">
        <v>23</v>
      </c>
      <c r="S13" s="49">
        <v>1</v>
      </c>
      <c r="T13" s="49">
        <v>1</v>
      </c>
      <c r="U13" s="52">
        <v>3</v>
      </c>
      <c r="V13" s="53">
        <v>1</v>
      </c>
      <c r="W13" s="49">
        <v>4</v>
      </c>
      <c r="X13" s="49">
        <v>12</v>
      </c>
      <c r="Y13" s="49">
        <v>4</v>
      </c>
      <c r="Z13" s="49">
        <v>4</v>
      </c>
      <c r="AA13" s="49">
        <v>17</v>
      </c>
      <c r="AB13" s="49">
        <v>2</v>
      </c>
      <c r="AC13" s="49">
        <v>0</v>
      </c>
      <c r="AD13" s="49">
        <v>9</v>
      </c>
      <c r="AE13" s="49">
        <v>7</v>
      </c>
      <c r="AF13" s="49">
        <v>0</v>
      </c>
      <c r="AG13" s="49">
        <v>4</v>
      </c>
      <c r="AH13" s="49">
        <v>0</v>
      </c>
      <c r="AI13" s="49">
        <v>1</v>
      </c>
      <c r="AJ13" s="49">
        <v>16</v>
      </c>
      <c r="AK13" s="49">
        <v>9</v>
      </c>
      <c r="AL13" s="49">
        <v>6</v>
      </c>
      <c r="AM13" s="49">
        <v>2</v>
      </c>
      <c r="AN13" s="49">
        <v>0</v>
      </c>
      <c r="AO13" s="49">
        <v>0</v>
      </c>
      <c r="AP13" s="49">
        <v>0</v>
      </c>
      <c r="AQ13" s="49">
        <v>7</v>
      </c>
      <c r="AR13" s="49">
        <v>0</v>
      </c>
      <c r="AS13" s="49">
        <v>6</v>
      </c>
      <c r="AT13" s="52">
        <v>0</v>
      </c>
    </row>
    <row r="14" spans="1:48" s="91" customFormat="1" ht="40" customHeight="1">
      <c r="A14" s="75" t="s">
        <v>79</v>
      </c>
      <c r="B14" s="53">
        <v>107</v>
      </c>
      <c r="C14" s="49">
        <v>52</v>
      </c>
      <c r="D14" s="49">
        <v>4</v>
      </c>
      <c r="E14" s="49">
        <v>12</v>
      </c>
      <c r="F14" s="49">
        <v>9</v>
      </c>
      <c r="G14" s="49">
        <v>0</v>
      </c>
      <c r="H14" s="49">
        <v>1</v>
      </c>
      <c r="I14" s="49">
        <v>0</v>
      </c>
      <c r="J14" s="49">
        <v>1</v>
      </c>
      <c r="K14" s="49">
        <v>2</v>
      </c>
      <c r="L14" s="49">
        <v>1</v>
      </c>
      <c r="M14" s="49">
        <v>1</v>
      </c>
      <c r="N14" s="49">
        <v>1</v>
      </c>
      <c r="O14" s="49">
        <v>4</v>
      </c>
      <c r="P14" s="49">
        <v>8</v>
      </c>
      <c r="Q14" s="49">
        <v>1</v>
      </c>
      <c r="R14" s="49">
        <v>14</v>
      </c>
      <c r="S14" s="49">
        <v>0</v>
      </c>
      <c r="T14" s="49">
        <v>0</v>
      </c>
      <c r="U14" s="52">
        <v>0</v>
      </c>
      <c r="V14" s="53">
        <v>2</v>
      </c>
      <c r="W14" s="49">
        <v>1</v>
      </c>
      <c r="X14" s="49">
        <v>5</v>
      </c>
      <c r="Y14" s="49">
        <v>1</v>
      </c>
      <c r="Z14" s="49">
        <v>5</v>
      </c>
      <c r="AA14" s="49">
        <v>9</v>
      </c>
      <c r="AB14" s="49">
        <v>0</v>
      </c>
      <c r="AC14" s="49">
        <v>0</v>
      </c>
      <c r="AD14" s="49">
        <v>3</v>
      </c>
      <c r="AE14" s="49">
        <v>4</v>
      </c>
      <c r="AF14" s="49">
        <v>0</v>
      </c>
      <c r="AG14" s="49">
        <v>3</v>
      </c>
      <c r="AH14" s="49">
        <v>0</v>
      </c>
      <c r="AI14" s="49">
        <v>0</v>
      </c>
      <c r="AJ14" s="49">
        <v>4</v>
      </c>
      <c r="AK14" s="49">
        <v>1</v>
      </c>
      <c r="AL14" s="49">
        <v>6</v>
      </c>
      <c r="AM14" s="49">
        <v>0</v>
      </c>
      <c r="AN14" s="49">
        <v>0</v>
      </c>
      <c r="AO14" s="49">
        <v>0</v>
      </c>
      <c r="AP14" s="49">
        <v>0</v>
      </c>
      <c r="AQ14" s="49">
        <v>0</v>
      </c>
      <c r="AR14" s="49">
        <v>0</v>
      </c>
      <c r="AS14" s="49">
        <v>1</v>
      </c>
      <c r="AT14" s="52">
        <v>0</v>
      </c>
    </row>
    <row r="15" spans="1:48" s="91" customFormat="1" ht="40" customHeight="1">
      <c r="A15" s="75" t="s">
        <v>78</v>
      </c>
      <c r="B15" s="53">
        <v>41</v>
      </c>
      <c r="C15" s="49">
        <v>22</v>
      </c>
      <c r="D15" s="49">
        <v>2</v>
      </c>
      <c r="E15" s="49">
        <v>2</v>
      </c>
      <c r="F15" s="49">
        <v>4</v>
      </c>
      <c r="G15" s="49">
        <v>2</v>
      </c>
      <c r="H15" s="49">
        <v>0</v>
      </c>
      <c r="I15" s="49">
        <v>3</v>
      </c>
      <c r="J15" s="49">
        <v>1</v>
      </c>
      <c r="K15" s="49">
        <v>1</v>
      </c>
      <c r="L15" s="49">
        <v>2</v>
      </c>
      <c r="M15" s="49">
        <v>2</v>
      </c>
      <c r="N15" s="49">
        <v>2</v>
      </c>
      <c r="O15" s="49">
        <v>5</v>
      </c>
      <c r="P15" s="49">
        <v>1</v>
      </c>
      <c r="Q15" s="49">
        <v>0</v>
      </c>
      <c r="R15" s="49">
        <v>3</v>
      </c>
      <c r="S15" s="49">
        <v>0</v>
      </c>
      <c r="T15" s="49">
        <v>0</v>
      </c>
      <c r="U15" s="52">
        <v>0</v>
      </c>
      <c r="V15" s="53">
        <v>0</v>
      </c>
      <c r="W15" s="49">
        <v>0</v>
      </c>
      <c r="X15" s="49">
        <v>1</v>
      </c>
      <c r="Y15" s="49">
        <v>0</v>
      </c>
      <c r="Z15" s="49">
        <v>1</v>
      </c>
      <c r="AA15" s="49">
        <v>4</v>
      </c>
      <c r="AB15" s="49">
        <v>0</v>
      </c>
      <c r="AC15" s="49">
        <v>0</v>
      </c>
      <c r="AD15" s="49">
        <v>1</v>
      </c>
      <c r="AE15" s="49">
        <v>1</v>
      </c>
      <c r="AF15" s="49">
        <v>0</v>
      </c>
      <c r="AG15" s="49">
        <v>0</v>
      </c>
      <c r="AH15" s="49">
        <v>0</v>
      </c>
      <c r="AI15" s="49">
        <v>0</v>
      </c>
      <c r="AJ15" s="49">
        <v>18</v>
      </c>
      <c r="AK15" s="49">
        <v>1</v>
      </c>
      <c r="AL15" s="49">
        <v>2</v>
      </c>
      <c r="AM15" s="49">
        <v>0</v>
      </c>
      <c r="AN15" s="49">
        <v>0</v>
      </c>
      <c r="AO15" s="49">
        <v>0</v>
      </c>
      <c r="AP15" s="49">
        <v>0</v>
      </c>
      <c r="AQ15" s="49">
        <v>0</v>
      </c>
      <c r="AR15" s="49">
        <v>0</v>
      </c>
      <c r="AS15" s="49">
        <v>0</v>
      </c>
      <c r="AT15" s="52">
        <v>0</v>
      </c>
    </row>
    <row r="16" spans="1:48" s="91" customFormat="1" ht="40" customHeight="1">
      <c r="A16" s="75" t="s">
        <v>77</v>
      </c>
      <c r="B16" s="53">
        <v>166</v>
      </c>
      <c r="C16" s="49">
        <v>60</v>
      </c>
      <c r="D16" s="49">
        <v>4</v>
      </c>
      <c r="E16" s="49">
        <v>17</v>
      </c>
      <c r="F16" s="49">
        <v>27</v>
      </c>
      <c r="G16" s="49">
        <v>4</v>
      </c>
      <c r="H16" s="49">
        <v>3</v>
      </c>
      <c r="I16" s="49">
        <v>5</v>
      </c>
      <c r="J16" s="49">
        <v>0</v>
      </c>
      <c r="K16" s="49">
        <v>7</v>
      </c>
      <c r="L16" s="49">
        <v>1</v>
      </c>
      <c r="M16" s="49">
        <v>5</v>
      </c>
      <c r="N16" s="49">
        <v>1</v>
      </c>
      <c r="O16" s="49">
        <v>13</v>
      </c>
      <c r="P16" s="49">
        <v>9</v>
      </c>
      <c r="Q16" s="49">
        <v>3</v>
      </c>
      <c r="R16" s="49">
        <v>16</v>
      </c>
      <c r="S16" s="49">
        <v>0</v>
      </c>
      <c r="T16" s="49">
        <v>1</v>
      </c>
      <c r="U16" s="52">
        <v>4</v>
      </c>
      <c r="V16" s="53">
        <v>0</v>
      </c>
      <c r="W16" s="49">
        <v>5</v>
      </c>
      <c r="X16" s="49">
        <v>3</v>
      </c>
      <c r="Y16" s="49">
        <v>4</v>
      </c>
      <c r="Z16" s="49">
        <v>3</v>
      </c>
      <c r="AA16" s="49">
        <v>19</v>
      </c>
      <c r="AB16" s="49">
        <v>6</v>
      </c>
      <c r="AC16" s="49">
        <v>2</v>
      </c>
      <c r="AD16" s="49">
        <v>7</v>
      </c>
      <c r="AE16" s="49">
        <v>4</v>
      </c>
      <c r="AF16" s="49">
        <v>1</v>
      </c>
      <c r="AG16" s="49">
        <v>6</v>
      </c>
      <c r="AH16" s="49">
        <v>0</v>
      </c>
      <c r="AI16" s="49">
        <v>2</v>
      </c>
      <c r="AJ16" s="49">
        <v>9</v>
      </c>
      <c r="AK16" s="49">
        <v>6</v>
      </c>
      <c r="AL16" s="49">
        <v>3</v>
      </c>
      <c r="AM16" s="49">
        <v>1</v>
      </c>
      <c r="AN16" s="49">
        <v>2</v>
      </c>
      <c r="AO16" s="49">
        <v>1</v>
      </c>
      <c r="AP16" s="49">
        <v>0</v>
      </c>
      <c r="AQ16" s="49">
        <v>5</v>
      </c>
      <c r="AR16" s="49">
        <v>0</v>
      </c>
      <c r="AS16" s="49">
        <v>10</v>
      </c>
      <c r="AT16" s="52">
        <v>0</v>
      </c>
    </row>
    <row r="17" spans="1:47" s="91" customFormat="1" ht="40" customHeight="1">
      <c r="A17" s="75" t="s">
        <v>76</v>
      </c>
      <c r="B17" s="53">
        <v>46</v>
      </c>
      <c r="C17" s="49">
        <v>25</v>
      </c>
      <c r="D17" s="49">
        <v>1</v>
      </c>
      <c r="E17" s="49">
        <v>2</v>
      </c>
      <c r="F17" s="49">
        <v>6</v>
      </c>
      <c r="G17" s="49">
        <v>2</v>
      </c>
      <c r="H17" s="49">
        <v>1</v>
      </c>
      <c r="I17" s="49">
        <v>2</v>
      </c>
      <c r="J17" s="49">
        <v>0</v>
      </c>
      <c r="K17" s="49">
        <v>1</v>
      </c>
      <c r="L17" s="49">
        <v>2</v>
      </c>
      <c r="M17" s="49">
        <v>3</v>
      </c>
      <c r="N17" s="49">
        <v>0</v>
      </c>
      <c r="O17" s="49">
        <v>2</v>
      </c>
      <c r="P17" s="49">
        <v>1</v>
      </c>
      <c r="Q17" s="49">
        <v>0</v>
      </c>
      <c r="R17" s="49">
        <v>5</v>
      </c>
      <c r="S17" s="49">
        <v>1</v>
      </c>
      <c r="T17" s="49">
        <v>0</v>
      </c>
      <c r="U17" s="52">
        <v>2</v>
      </c>
      <c r="V17" s="53">
        <v>0</v>
      </c>
      <c r="W17" s="49">
        <v>1</v>
      </c>
      <c r="X17" s="49">
        <v>2</v>
      </c>
      <c r="Y17" s="49">
        <v>2</v>
      </c>
      <c r="Z17" s="49">
        <v>1</v>
      </c>
      <c r="AA17" s="49">
        <v>6</v>
      </c>
      <c r="AB17" s="49">
        <v>0</v>
      </c>
      <c r="AC17" s="49">
        <v>0</v>
      </c>
      <c r="AD17" s="49">
        <v>2</v>
      </c>
      <c r="AE17" s="49">
        <v>1</v>
      </c>
      <c r="AF17" s="49">
        <v>0</v>
      </c>
      <c r="AG17" s="49">
        <v>1</v>
      </c>
      <c r="AH17" s="49">
        <v>0</v>
      </c>
      <c r="AI17" s="49">
        <v>0</v>
      </c>
      <c r="AJ17" s="49">
        <v>5</v>
      </c>
      <c r="AK17" s="49">
        <v>0</v>
      </c>
      <c r="AL17" s="49">
        <v>0</v>
      </c>
      <c r="AM17" s="49">
        <v>0</v>
      </c>
      <c r="AN17" s="49">
        <v>0</v>
      </c>
      <c r="AO17" s="49">
        <v>0</v>
      </c>
      <c r="AP17" s="49">
        <v>0</v>
      </c>
      <c r="AQ17" s="49">
        <v>0</v>
      </c>
      <c r="AR17" s="49">
        <v>0</v>
      </c>
      <c r="AS17" s="49">
        <v>0</v>
      </c>
      <c r="AT17" s="52">
        <v>0</v>
      </c>
    </row>
    <row r="18" spans="1:47" s="91" customFormat="1" ht="40" customHeight="1">
      <c r="A18" s="75" t="s">
        <v>75</v>
      </c>
      <c r="B18" s="46">
        <v>565</v>
      </c>
      <c r="C18" s="49">
        <v>65</v>
      </c>
      <c r="D18" s="49">
        <v>19</v>
      </c>
      <c r="E18" s="49">
        <v>27</v>
      </c>
      <c r="F18" s="49">
        <v>34</v>
      </c>
      <c r="G18" s="49">
        <v>5</v>
      </c>
      <c r="H18" s="49">
        <v>21</v>
      </c>
      <c r="I18" s="49">
        <v>16</v>
      </c>
      <c r="J18" s="49">
        <v>9</v>
      </c>
      <c r="K18" s="49">
        <v>13</v>
      </c>
      <c r="L18" s="49">
        <v>1</v>
      </c>
      <c r="M18" s="49">
        <v>9</v>
      </c>
      <c r="N18" s="49">
        <v>5</v>
      </c>
      <c r="O18" s="49">
        <v>39</v>
      </c>
      <c r="P18" s="49">
        <v>27</v>
      </c>
      <c r="Q18" s="49">
        <v>2</v>
      </c>
      <c r="R18" s="49">
        <v>23</v>
      </c>
      <c r="S18" s="49">
        <v>10</v>
      </c>
      <c r="T18" s="49">
        <v>11</v>
      </c>
      <c r="U18" s="52">
        <v>9</v>
      </c>
      <c r="V18" s="46">
        <v>0</v>
      </c>
      <c r="W18" s="49">
        <v>22</v>
      </c>
      <c r="X18" s="49">
        <v>21</v>
      </c>
      <c r="Y18" s="49">
        <v>1</v>
      </c>
      <c r="Z18" s="49">
        <v>13</v>
      </c>
      <c r="AA18" s="49">
        <v>36</v>
      </c>
      <c r="AB18" s="49">
        <v>9</v>
      </c>
      <c r="AC18" s="49">
        <v>0</v>
      </c>
      <c r="AD18" s="49">
        <v>27</v>
      </c>
      <c r="AE18" s="49">
        <v>26</v>
      </c>
      <c r="AF18" s="49">
        <v>1</v>
      </c>
      <c r="AG18" s="49">
        <v>21</v>
      </c>
      <c r="AH18" s="49">
        <v>1</v>
      </c>
      <c r="AI18" s="49">
        <v>1</v>
      </c>
      <c r="AJ18" s="49">
        <v>8</v>
      </c>
      <c r="AK18" s="49">
        <v>35</v>
      </c>
      <c r="AL18" s="49">
        <v>29</v>
      </c>
      <c r="AM18" s="49">
        <v>4</v>
      </c>
      <c r="AN18" s="49">
        <v>2</v>
      </c>
      <c r="AO18" s="49">
        <v>12</v>
      </c>
      <c r="AP18" s="49">
        <v>12</v>
      </c>
      <c r="AQ18" s="49">
        <v>34</v>
      </c>
      <c r="AR18" s="49">
        <v>0</v>
      </c>
      <c r="AS18" s="49">
        <v>2</v>
      </c>
      <c r="AT18" s="52">
        <v>0</v>
      </c>
    </row>
    <row r="19" spans="1:47" s="91" customFormat="1" ht="40" customHeight="1">
      <c r="A19" s="74" t="s">
        <v>74</v>
      </c>
      <c r="B19" s="69">
        <v>4</v>
      </c>
      <c r="C19" s="65">
        <v>4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1</v>
      </c>
      <c r="P19" s="65">
        <v>0</v>
      </c>
      <c r="Q19" s="65">
        <v>0</v>
      </c>
      <c r="R19" s="65">
        <v>1</v>
      </c>
      <c r="S19" s="65">
        <v>0</v>
      </c>
      <c r="T19" s="65">
        <v>0</v>
      </c>
      <c r="U19" s="68">
        <v>0</v>
      </c>
      <c r="V19" s="69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  <c r="AB19" s="65">
        <v>0</v>
      </c>
      <c r="AC19" s="65">
        <v>0</v>
      </c>
      <c r="AD19" s="65">
        <v>0</v>
      </c>
      <c r="AE19" s="65">
        <v>0</v>
      </c>
      <c r="AF19" s="65">
        <v>1</v>
      </c>
      <c r="AG19" s="65">
        <v>0</v>
      </c>
      <c r="AH19" s="65">
        <v>0</v>
      </c>
      <c r="AI19" s="65">
        <v>0</v>
      </c>
      <c r="AJ19" s="65">
        <v>0</v>
      </c>
      <c r="AK19" s="65">
        <v>0</v>
      </c>
      <c r="AL19" s="65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8">
        <v>0</v>
      </c>
    </row>
    <row r="20" spans="1:47" s="91" customFormat="1" ht="40" customHeight="1">
      <c r="A20" s="70" t="s">
        <v>73</v>
      </c>
      <c r="B20" s="53">
        <v>13</v>
      </c>
      <c r="C20" s="65">
        <v>10</v>
      </c>
      <c r="D20" s="65">
        <v>0</v>
      </c>
      <c r="E20" s="65">
        <v>1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1</v>
      </c>
      <c r="M20" s="65">
        <v>0</v>
      </c>
      <c r="N20" s="65">
        <v>0</v>
      </c>
      <c r="O20" s="65">
        <v>1</v>
      </c>
      <c r="P20" s="65">
        <v>0</v>
      </c>
      <c r="Q20" s="65">
        <v>1</v>
      </c>
      <c r="R20" s="65">
        <v>4</v>
      </c>
      <c r="S20" s="65">
        <v>0</v>
      </c>
      <c r="T20" s="65">
        <v>0</v>
      </c>
      <c r="U20" s="68">
        <v>0</v>
      </c>
      <c r="V20" s="69">
        <v>0</v>
      </c>
      <c r="W20" s="65">
        <v>0</v>
      </c>
      <c r="X20" s="65">
        <v>0</v>
      </c>
      <c r="Y20" s="65">
        <v>0</v>
      </c>
      <c r="Z20" s="65">
        <v>0</v>
      </c>
      <c r="AA20" s="65">
        <v>1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1</v>
      </c>
      <c r="AK20" s="65">
        <v>0</v>
      </c>
      <c r="AL20" s="65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8">
        <v>0</v>
      </c>
    </row>
    <row r="21" spans="1:47" s="91" customFormat="1" ht="40" customHeight="1">
      <c r="A21" s="54" t="s">
        <v>72</v>
      </c>
      <c r="B21" s="79">
        <v>34</v>
      </c>
      <c r="C21" s="71">
        <v>18</v>
      </c>
      <c r="D21" s="71">
        <v>1</v>
      </c>
      <c r="E21" s="71">
        <v>3</v>
      </c>
      <c r="F21" s="71">
        <v>3</v>
      </c>
      <c r="G21" s="71">
        <v>0</v>
      </c>
      <c r="H21" s="71">
        <v>0</v>
      </c>
      <c r="I21" s="71">
        <v>0</v>
      </c>
      <c r="J21" s="71">
        <v>0</v>
      </c>
      <c r="K21" s="71">
        <v>1</v>
      </c>
      <c r="L21" s="71">
        <v>1</v>
      </c>
      <c r="M21" s="71">
        <v>2</v>
      </c>
      <c r="N21" s="71">
        <v>0</v>
      </c>
      <c r="O21" s="71">
        <v>3</v>
      </c>
      <c r="P21" s="71">
        <v>8</v>
      </c>
      <c r="Q21" s="142">
        <v>5</v>
      </c>
      <c r="R21" s="71">
        <v>2</v>
      </c>
      <c r="S21" s="71">
        <v>0</v>
      </c>
      <c r="T21" s="71">
        <v>0</v>
      </c>
      <c r="U21" s="73">
        <v>0</v>
      </c>
      <c r="V21" s="79">
        <v>0</v>
      </c>
      <c r="W21" s="71">
        <v>0</v>
      </c>
      <c r="X21" s="71">
        <v>1</v>
      </c>
      <c r="Y21" s="71">
        <v>0</v>
      </c>
      <c r="Z21" s="71">
        <v>0</v>
      </c>
      <c r="AA21" s="71">
        <v>4</v>
      </c>
      <c r="AB21" s="71">
        <v>0</v>
      </c>
      <c r="AC21" s="71">
        <v>0</v>
      </c>
      <c r="AD21" s="71">
        <v>2</v>
      </c>
      <c r="AE21" s="71">
        <v>1</v>
      </c>
      <c r="AF21" s="71">
        <v>0</v>
      </c>
      <c r="AG21" s="71">
        <v>0</v>
      </c>
      <c r="AH21" s="71">
        <v>0</v>
      </c>
      <c r="AI21" s="71">
        <v>0</v>
      </c>
      <c r="AJ21" s="71">
        <v>4</v>
      </c>
      <c r="AK21" s="71">
        <v>0</v>
      </c>
      <c r="AL21" s="71">
        <v>2</v>
      </c>
      <c r="AM21" s="71">
        <v>0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1">
        <v>0</v>
      </c>
      <c r="AT21" s="73">
        <v>0</v>
      </c>
    </row>
    <row r="22" spans="1:47" s="91" customFormat="1" ht="40" customHeight="1">
      <c r="A22" s="54" t="s">
        <v>71</v>
      </c>
      <c r="B22" s="46">
        <v>23</v>
      </c>
      <c r="C22" s="42">
        <v>14</v>
      </c>
      <c r="D22" s="42">
        <v>1</v>
      </c>
      <c r="E22" s="42">
        <v>2</v>
      </c>
      <c r="F22" s="42">
        <v>3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1</v>
      </c>
      <c r="M22" s="42">
        <v>0</v>
      </c>
      <c r="N22" s="42">
        <v>0</v>
      </c>
      <c r="O22" s="42">
        <v>3</v>
      </c>
      <c r="P22" s="42">
        <v>0</v>
      </c>
      <c r="Q22" s="42">
        <v>2</v>
      </c>
      <c r="R22" s="42">
        <v>3</v>
      </c>
      <c r="S22" s="42">
        <v>0</v>
      </c>
      <c r="T22" s="42">
        <v>0</v>
      </c>
      <c r="U22" s="45">
        <v>0</v>
      </c>
      <c r="V22" s="46">
        <v>0</v>
      </c>
      <c r="W22" s="42">
        <v>0</v>
      </c>
      <c r="X22" s="42">
        <v>0</v>
      </c>
      <c r="Y22" s="42">
        <v>0</v>
      </c>
      <c r="Z22" s="42">
        <v>1</v>
      </c>
      <c r="AA22" s="42">
        <v>2</v>
      </c>
      <c r="AB22" s="42">
        <v>0</v>
      </c>
      <c r="AC22" s="42">
        <v>0</v>
      </c>
      <c r="AD22" s="42">
        <v>1</v>
      </c>
      <c r="AE22" s="42">
        <v>1</v>
      </c>
      <c r="AF22" s="42">
        <v>1</v>
      </c>
      <c r="AG22" s="42">
        <v>0</v>
      </c>
      <c r="AH22" s="42">
        <v>0</v>
      </c>
      <c r="AI22" s="42">
        <v>0</v>
      </c>
      <c r="AJ22" s="42">
        <v>0</v>
      </c>
      <c r="AK22" s="42">
        <v>1</v>
      </c>
      <c r="AL22" s="42">
        <v>1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5">
        <v>0</v>
      </c>
    </row>
    <row r="23" spans="1:47" s="91" customFormat="1" ht="40" customHeight="1">
      <c r="A23" s="70" t="s">
        <v>70</v>
      </c>
      <c r="B23" s="65">
        <v>17</v>
      </c>
      <c r="C23" s="65">
        <v>9</v>
      </c>
      <c r="D23" s="65">
        <v>2</v>
      </c>
      <c r="E23" s="65">
        <v>0</v>
      </c>
      <c r="F23" s="65">
        <v>5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1</v>
      </c>
      <c r="N23" s="65">
        <v>0</v>
      </c>
      <c r="O23" s="65">
        <v>3</v>
      </c>
      <c r="P23" s="65">
        <v>0</v>
      </c>
      <c r="Q23" s="65">
        <v>0</v>
      </c>
      <c r="R23" s="65">
        <v>4</v>
      </c>
      <c r="S23" s="65">
        <v>0</v>
      </c>
      <c r="T23" s="65">
        <v>0</v>
      </c>
      <c r="U23" s="68">
        <v>0</v>
      </c>
      <c r="V23" s="69">
        <v>0</v>
      </c>
      <c r="W23" s="65">
        <v>0</v>
      </c>
      <c r="X23" s="65">
        <v>0</v>
      </c>
      <c r="Y23" s="65">
        <v>1</v>
      </c>
      <c r="Z23" s="65">
        <v>0</v>
      </c>
      <c r="AA23" s="65">
        <v>5</v>
      </c>
      <c r="AB23" s="65">
        <v>0</v>
      </c>
      <c r="AC23" s="65">
        <v>0</v>
      </c>
      <c r="AD23" s="65">
        <v>1</v>
      </c>
      <c r="AE23" s="65">
        <v>0</v>
      </c>
      <c r="AF23" s="65">
        <v>0</v>
      </c>
      <c r="AG23" s="65">
        <v>0</v>
      </c>
      <c r="AH23" s="65">
        <v>0</v>
      </c>
      <c r="AI23" s="65">
        <v>0</v>
      </c>
      <c r="AJ23" s="65">
        <v>2</v>
      </c>
      <c r="AK23" s="65">
        <v>0</v>
      </c>
      <c r="AL23" s="65">
        <v>0</v>
      </c>
      <c r="AM23" s="65">
        <v>0</v>
      </c>
      <c r="AN23" s="65">
        <v>0</v>
      </c>
      <c r="AO23" s="65">
        <v>0</v>
      </c>
      <c r="AP23" s="65">
        <v>0</v>
      </c>
      <c r="AQ23" s="65">
        <v>0</v>
      </c>
      <c r="AR23" s="65">
        <v>0</v>
      </c>
      <c r="AS23" s="65">
        <v>0</v>
      </c>
      <c r="AT23" s="68">
        <v>0</v>
      </c>
    </row>
    <row r="24" spans="1:47" s="91" customFormat="1" ht="40" customHeight="1">
      <c r="A24" s="70" t="s">
        <v>69</v>
      </c>
      <c r="B24" s="65">
        <v>6</v>
      </c>
      <c r="C24" s="65">
        <v>5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1</v>
      </c>
      <c r="P24" s="65">
        <v>0</v>
      </c>
      <c r="Q24" s="65">
        <v>0</v>
      </c>
      <c r="R24" s="65">
        <v>1</v>
      </c>
      <c r="S24" s="65">
        <v>0</v>
      </c>
      <c r="T24" s="65">
        <v>0</v>
      </c>
      <c r="U24" s="68">
        <v>0</v>
      </c>
      <c r="V24" s="69">
        <v>0</v>
      </c>
      <c r="W24" s="65">
        <v>0</v>
      </c>
      <c r="X24" s="65">
        <v>0</v>
      </c>
      <c r="Y24" s="65">
        <v>0</v>
      </c>
      <c r="Z24" s="65">
        <v>0</v>
      </c>
      <c r="AA24" s="65">
        <v>0</v>
      </c>
      <c r="AB24" s="65">
        <v>0</v>
      </c>
      <c r="AC24" s="65">
        <v>0</v>
      </c>
      <c r="AD24" s="65">
        <v>0</v>
      </c>
      <c r="AE24" s="65">
        <v>0</v>
      </c>
      <c r="AF24" s="65">
        <v>0</v>
      </c>
      <c r="AG24" s="65">
        <v>0</v>
      </c>
      <c r="AH24" s="65">
        <v>0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1</v>
      </c>
      <c r="AS24" s="65">
        <v>0</v>
      </c>
      <c r="AT24" s="68">
        <v>0</v>
      </c>
    </row>
    <row r="25" spans="1:47" s="91" customFormat="1" ht="40" customHeight="1">
      <c r="A25" s="54" t="s">
        <v>68</v>
      </c>
      <c r="B25" s="53">
        <v>2</v>
      </c>
      <c r="C25" s="49">
        <v>2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2</v>
      </c>
      <c r="S25" s="49">
        <v>0</v>
      </c>
      <c r="T25" s="49">
        <v>0</v>
      </c>
      <c r="U25" s="52">
        <v>0</v>
      </c>
      <c r="V25" s="53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49">
        <v>0</v>
      </c>
      <c r="AN25" s="49">
        <v>0</v>
      </c>
      <c r="AO25" s="49">
        <v>0</v>
      </c>
      <c r="AP25" s="49">
        <v>0</v>
      </c>
      <c r="AQ25" s="49">
        <v>0</v>
      </c>
      <c r="AR25" s="49">
        <v>0</v>
      </c>
      <c r="AS25" s="49">
        <v>0</v>
      </c>
      <c r="AT25" s="52">
        <v>0</v>
      </c>
    </row>
    <row r="26" spans="1:47" s="91" customFormat="1" ht="40" customHeight="1">
      <c r="A26" s="54" t="s">
        <v>115</v>
      </c>
      <c r="B26" s="53">
        <v>18</v>
      </c>
      <c r="C26" s="49">
        <v>10</v>
      </c>
      <c r="D26" s="49">
        <v>1</v>
      </c>
      <c r="E26" s="49">
        <v>1</v>
      </c>
      <c r="F26" s="49">
        <v>1</v>
      </c>
      <c r="G26" s="49">
        <v>1</v>
      </c>
      <c r="H26" s="49">
        <v>1</v>
      </c>
      <c r="I26" s="49">
        <v>1</v>
      </c>
      <c r="J26" s="49">
        <v>1</v>
      </c>
      <c r="K26" s="49">
        <v>1</v>
      </c>
      <c r="L26" s="49">
        <v>1</v>
      </c>
      <c r="M26" s="49">
        <v>1</v>
      </c>
      <c r="N26" s="49">
        <v>1</v>
      </c>
      <c r="O26" s="49">
        <v>5</v>
      </c>
      <c r="P26" s="49">
        <v>0</v>
      </c>
      <c r="Q26" s="49">
        <v>1</v>
      </c>
      <c r="R26" s="49">
        <v>1</v>
      </c>
      <c r="S26" s="49">
        <v>0</v>
      </c>
      <c r="T26" s="49">
        <v>0</v>
      </c>
      <c r="U26" s="52">
        <v>0</v>
      </c>
      <c r="V26" s="53">
        <v>0</v>
      </c>
      <c r="W26" s="49">
        <v>0</v>
      </c>
      <c r="X26" s="49">
        <v>0</v>
      </c>
      <c r="Y26" s="49">
        <v>1</v>
      </c>
      <c r="Z26" s="49">
        <v>0</v>
      </c>
      <c r="AA26" s="49">
        <v>6</v>
      </c>
      <c r="AB26" s="49">
        <v>0</v>
      </c>
      <c r="AC26" s="49">
        <v>0</v>
      </c>
      <c r="AD26" s="49">
        <v>1</v>
      </c>
      <c r="AE26" s="49">
        <v>0</v>
      </c>
      <c r="AF26" s="49">
        <v>0</v>
      </c>
      <c r="AG26" s="49">
        <v>0</v>
      </c>
      <c r="AH26" s="49">
        <v>0</v>
      </c>
      <c r="AI26" s="49">
        <v>0</v>
      </c>
      <c r="AJ26" s="49">
        <v>6</v>
      </c>
      <c r="AK26" s="49">
        <v>0</v>
      </c>
      <c r="AL26" s="49">
        <v>0</v>
      </c>
      <c r="AM26" s="49">
        <v>0</v>
      </c>
      <c r="AN26" s="49">
        <v>0</v>
      </c>
      <c r="AO26" s="49">
        <v>0</v>
      </c>
      <c r="AP26" s="49">
        <v>0</v>
      </c>
      <c r="AQ26" s="49">
        <v>0</v>
      </c>
      <c r="AR26" s="49">
        <v>0</v>
      </c>
      <c r="AS26" s="49">
        <v>0</v>
      </c>
      <c r="AT26" s="52">
        <v>0</v>
      </c>
    </row>
    <row r="27" spans="1:47" s="91" customFormat="1" ht="40" customHeight="1" thickBot="1">
      <c r="A27" s="63" t="s">
        <v>66</v>
      </c>
      <c r="B27" s="62">
        <v>30</v>
      </c>
      <c r="C27" s="58">
        <v>16</v>
      </c>
      <c r="D27" s="58">
        <v>0</v>
      </c>
      <c r="E27" s="58">
        <v>0</v>
      </c>
      <c r="F27" s="58">
        <v>1</v>
      </c>
      <c r="G27" s="58">
        <v>0</v>
      </c>
      <c r="H27" s="58">
        <v>0</v>
      </c>
      <c r="I27" s="58">
        <v>1</v>
      </c>
      <c r="J27" s="58">
        <v>0</v>
      </c>
      <c r="K27" s="58">
        <v>1</v>
      </c>
      <c r="L27" s="58">
        <v>0</v>
      </c>
      <c r="M27" s="58">
        <v>0</v>
      </c>
      <c r="N27" s="58">
        <v>0</v>
      </c>
      <c r="O27" s="58">
        <v>3</v>
      </c>
      <c r="P27" s="58">
        <v>2</v>
      </c>
      <c r="Q27" s="58">
        <v>0</v>
      </c>
      <c r="R27" s="58">
        <v>5</v>
      </c>
      <c r="S27" s="58">
        <v>0</v>
      </c>
      <c r="T27" s="58">
        <v>0</v>
      </c>
      <c r="U27" s="61">
        <v>0</v>
      </c>
      <c r="V27" s="62">
        <v>0</v>
      </c>
      <c r="W27" s="58">
        <v>1</v>
      </c>
      <c r="X27" s="58">
        <v>0</v>
      </c>
      <c r="Y27" s="58">
        <v>1</v>
      </c>
      <c r="Z27" s="58">
        <v>0</v>
      </c>
      <c r="AA27" s="58">
        <v>3</v>
      </c>
      <c r="AB27" s="58">
        <v>0</v>
      </c>
      <c r="AC27" s="58">
        <v>0</v>
      </c>
      <c r="AD27" s="58">
        <v>1</v>
      </c>
      <c r="AE27" s="58">
        <v>1</v>
      </c>
      <c r="AF27" s="58">
        <v>0</v>
      </c>
      <c r="AG27" s="58">
        <v>1</v>
      </c>
      <c r="AH27" s="58">
        <v>0</v>
      </c>
      <c r="AI27" s="58">
        <v>0</v>
      </c>
      <c r="AJ27" s="58">
        <v>1</v>
      </c>
      <c r="AK27" s="58">
        <v>1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61">
        <v>0</v>
      </c>
      <c r="AU27" s="91" t="s">
        <v>114</v>
      </c>
    </row>
    <row r="28" spans="1:47" s="91" customFormat="1" ht="40" customHeight="1" thickTop="1">
      <c r="A28" s="56" t="s">
        <v>65</v>
      </c>
      <c r="B28" s="53">
        <f t="shared" ref="B28:AT28" si="7">B16</f>
        <v>166</v>
      </c>
      <c r="C28" s="49">
        <f t="shared" si="7"/>
        <v>60</v>
      </c>
      <c r="D28" s="49">
        <f t="shared" si="7"/>
        <v>4</v>
      </c>
      <c r="E28" s="49">
        <f t="shared" si="7"/>
        <v>17</v>
      </c>
      <c r="F28" s="49">
        <f t="shared" si="7"/>
        <v>27</v>
      </c>
      <c r="G28" s="49">
        <f t="shared" si="7"/>
        <v>4</v>
      </c>
      <c r="H28" s="49">
        <f t="shared" si="7"/>
        <v>3</v>
      </c>
      <c r="I28" s="49">
        <f t="shared" si="7"/>
        <v>5</v>
      </c>
      <c r="J28" s="49">
        <f t="shared" si="7"/>
        <v>0</v>
      </c>
      <c r="K28" s="49">
        <f t="shared" si="7"/>
        <v>7</v>
      </c>
      <c r="L28" s="49">
        <f t="shared" si="7"/>
        <v>1</v>
      </c>
      <c r="M28" s="49">
        <f t="shared" si="7"/>
        <v>5</v>
      </c>
      <c r="N28" s="49">
        <f t="shared" si="7"/>
        <v>1</v>
      </c>
      <c r="O28" s="49">
        <f t="shared" si="7"/>
        <v>13</v>
      </c>
      <c r="P28" s="49">
        <f t="shared" si="7"/>
        <v>9</v>
      </c>
      <c r="Q28" s="49">
        <f t="shared" si="7"/>
        <v>3</v>
      </c>
      <c r="R28" s="49">
        <f t="shared" si="7"/>
        <v>16</v>
      </c>
      <c r="S28" s="49">
        <f t="shared" si="7"/>
        <v>0</v>
      </c>
      <c r="T28" s="49">
        <f t="shared" si="7"/>
        <v>1</v>
      </c>
      <c r="U28" s="52">
        <f t="shared" si="7"/>
        <v>4</v>
      </c>
      <c r="V28" s="53">
        <f t="shared" si="7"/>
        <v>0</v>
      </c>
      <c r="W28" s="49">
        <f t="shared" si="7"/>
        <v>5</v>
      </c>
      <c r="X28" s="49">
        <f t="shared" si="7"/>
        <v>3</v>
      </c>
      <c r="Y28" s="49">
        <f t="shared" si="7"/>
        <v>4</v>
      </c>
      <c r="Z28" s="49">
        <f t="shared" si="7"/>
        <v>3</v>
      </c>
      <c r="AA28" s="49">
        <f t="shared" si="7"/>
        <v>19</v>
      </c>
      <c r="AB28" s="49">
        <f t="shared" si="7"/>
        <v>6</v>
      </c>
      <c r="AC28" s="49">
        <f t="shared" si="7"/>
        <v>2</v>
      </c>
      <c r="AD28" s="49">
        <f t="shared" si="7"/>
        <v>7</v>
      </c>
      <c r="AE28" s="49">
        <f t="shared" si="7"/>
        <v>4</v>
      </c>
      <c r="AF28" s="49">
        <f t="shared" si="7"/>
        <v>1</v>
      </c>
      <c r="AG28" s="49">
        <f t="shared" si="7"/>
        <v>6</v>
      </c>
      <c r="AH28" s="49">
        <f t="shared" si="7"/>
        <v>0</v>
      </c>
      <c r="AI28" s="49">
        <f t="shared" si="7"/>
        <v>2</v>
      </c>
      <c r="AJ28" s="49">
        <f t="shared" si="7"/>
        <v>9</v>
      </c>
      <c r="AK28" s="49">
        <f t="shared" si="7"/>
        <v>6</v>
      </c>
      <c r="AL28" s="49">
        <f t="shared" si="7"/>
        <v>3</v>
      </c>
      <c r="AM28" s="49">
        <f t="shared" si="7"/>
        <v>1</v>
      </c>
      <c r="AN28" s="49">
        <f t="shared" si="7"/>
        <v>2</v>
      </c>
      <c r="AO28" s="49">
        <f t="shared" si="7"/>
        <v>1</v>
      </c>
      <c r="AP28" s="49">
        <f t="shared" ref="AP28" si="8">AP16</f>
        <v>0</v>
      </c>
      <c r="AQ28" s="49">
        <f t="shared" si="7"/>
        <v>5</v>
      </c>
      <c r="AR28" s="49">
        <f t="shared" si="7"/>
        <v>0</v>
      </c>
      <c r="AS28" s="49">
        <f t="shared" si="7"/>
        <v>10</v>
      </c>
      <c r="AT28" s="52">
        <f t="shared" si="7"/>
        <v>0</v>
      </c>
    </row>
    <row r="29" spans="1:47" s="91" customFormat="1" ht="40" customHeight="1">
      <c r="A29" s="54" t="s">
        <v>64</v>
      </c>
      <c r="B29" s="53">
        <f t="shared" ref="B29:AT29" si="9">B12+B13</f>
        <v>445</v>
      </c>
      <c r="C29" s="49">
        <f t="shared" si="9"/>
        <v>141</v>
      </c>
      <c r="D29" s="49">
        <f t="shared" si="9"/>
        <v>13</v>
      </c>
      <c r="E29" s="49">
        <f t="shared" si="9"/>
        <v>47</v>
      </c>
      <c r="F29" s="49">
        <f t="shared" si="9"/>
        <v>48</v>
      </c>
      <c r="G29" s="49">
        <f t="shared" si="9"/>
        <v>7</v>
      </c>
      <c r="H29" s="49">
        <f t="shared" si="9"/>
        <v>3</v>
      </c>
      <c r="I29" s="49">
        <f t="shared" si="9"/>
        <v>13</v>
      </c>
      <c r="J29" s="49">
        <f t="shared" si="9"/>
        <v>1</v>
      </c>
      <c r="K29" s="49">
        <f t="shared" si="9"/>
        <v>12</v>
      </c>
      <c r="L29" s="49">
        <f t="shared" si="9"/>
        <v>3</v>
      </c>
      <c r="M29" s="49">
        <f t="shared" si="9"/>
        <v>9</v>
      </c>
      <c r="N29" s="49">
        <f t="shared" si="9"/>
        <v>0</v>
      </c>
      <c r="O29" s="49">
        <f t="shared" si="9"/>
        <v>30</v>
      </c>
      <c r="P29" s="49">
        <f t="shared" si="9"/>
        <v>26</v>
      </c>
      <c r="Q29" s="49">
        <f t="shared" si="9"/>
        <v>6</v>
      </c>
      <c r="R29" s="49">
        <f t="shared" si="9"/>
        <v>53</v>
      </c>
      <c r="S29" s="49">
        <f t="shared" si="9"/>
        <v>2</v>
      </c>
      <c r="T29" s="49">
        <f t="shared" si="9"/>
        <v>8</v>
      </c>
      <c r="U29" s="52">
        <f t="shared" si="9"/>
        <v>6</v>
      </c>
      <c r="V29" s="53">
        <f t="shared" si="9"/>
        <v>1</v>
      </c>
      <c r="W29" s="49">
        <f t="shared" si="9"/>
        <v>14</v>
      </c>
      <c r="X29" s="49">
        <f t="shared" si="9"/>
        <v>23</v>
      </c>
      <c r="Y29" s="49">
        <f t="shared" si="9"/>
        <v>9</v>
      </c>
      <c r="Z29" s="49">
        <f t="shared" si="9"/>
        <v>14</v>
      </c>
      <c r="AA29" s="49">
        <f t="shared" si="9"/>
        <v>44</v>
      </c>
      <c r="AB29" s="49">
        <f t="shared" si="9"/>
        <v>7</v>
      </c>
      <c r="AC29" s="49">
        <f t="shared" si="9"/>
        <v>0</v>
      </c>
      <c r="AD29" s="49">
        <f t="shared" si="9"/>
        <v>24</v>
      </c>
      <c r="AE29" s="49">
        <f t="shared" si="9"/>
        <v>18</v>
      </c>
      <c r="AF29" s="49">
        <f t="shared" si="9"/>
        <v>1</v>
      </c>
      <c r="AG29" s="49">
        <f t="shared" si="9"/>
        <v>15</v>
      </c>
      <c r="AH29" s="49">
        <f t="shared" si="9"/>
        <v>0</v>
      </c>
      <c r="AI29" s="49">
        <f t="shared" si="9"/>
        <v>3</v>
      </c>
      <c r="AJ29" s="49">
        <f t="shared" si="9"/>
        <v>34</v>
      </c>
      <c r="AK29" s="49">
        <f t="shared" si="9"/>
        <v>16</v>
      </c>
      <c r="AL29" s="49">
        <f t="shared" si="9"/>
        <v>15</v>
      </c>
      <c r="AM29" s="49">
        <f t="shared" si="9"/>
        <v>6</v>
      </c>
      <c r="AN29" s="49">
        <f t="shared" si="9"/>
        <v>0</v>
      </c>
      <c r="AO29" s="49">
        <f t="shared" si="9"/>
        <v>1</v>
      </c>
      <c r="AP29" s="49">
        <f t="shared" ref="AP29" si="10">AP12+AP13</f>
        <v>0</v>
      </c>
      <c r="AQ29" s="49">
        <f t="shared" si="9"/>
        <v>14</v>
      </c>
      <c r="AR29" s="49">
        <f t="shared" si="9"/>
        <v>0</v>
      </c>
      <c r="AS29" s="49">
        <f t="shared" si="9"/>
        <v>12</v>
      </c>
      <c r="AT29" s="52">
        <f t="shared" si="9"/>
        <v>0</v>
      </c>
    </row>
    <row r="30" spans="1:47" s="91" customFormat="1" ht="40" customHeight="1">
      <c r="A30" s="54" t="s">
        <v>63</v>
      </c>
      <c r="B30" s="53">
        <f t="shared" ref="B30:AT30" si="11">B9+B19</f>
        <v>328</v>
      </c>
      <c r="C30" s="49">
        <f t="shared" si="11"/>
        <v>126</v>
      </c>
      <c r="D30" s="49">
        <f t="shared" si="11"/>
        <v>16</v>
      </c>
      <c r="E30" s="49">
        <f t="shared" si="11"/>
        <v>27</v>
      </c>
      <c r="F30" s="49">
        <f t="shared" si="11"/>
        <v>37</v>
      </c>
      <c r="G30" s="49">
        <f t="shared" si="11"/>
        <v>0</v>
      </c>
      <c r="H30" s="49">
        <f t="shared" si="11"/>
        <v>5</v>
      </c>
      <c r="I30" s="49">
        <f t="shared" si="11"/>
        <v>8</v>
      </c>
      <c r="J30" s="49">
        <f t="shared" si="11"/>
        <v>3</v>
      </c>
      <c r="K30" s="49">
        <f t="shared" si="11"/>
        <v>10</v>
      </c>
      <c r="L30" s="49">
        <f t="shared" si="11"/>
        <v>8</v>
      </c>
      <c r="M30" s="49">
        <f t="shared" si="11"/>
        <v>2</v>
      </c>
      <c r="N30" s="49">
        <f t="shared" si="11"/>
        <v>0</v>
      </c>
      <c r="O30" s="49">
        <f t="shared" si="11"/>
        <v>22</v>
      </c>
      <c r="P30" s="49">
        <f t="shared" si="11"/>
        <v>16</v>
      </c>
      <c r="Q30" s="49">
        <f t="shared" si="11"/>
        <v>6</v>
      </c>
      <c r="R30" s="49">
        <f t="shared" si="11"/>
        <v>50</v>
      </c>
      <c r="S30" s="49">
        <f t="shared" si="11"/>
        <v>2</v>
      </c>
      <c r="T30" s="49">
        <f t="shared" si="11"/>
        <v>6</v>
      </c>
      <c r="U30" s="52">
        <f t="shared" si="11"/>
        <v>1</v>
      </c>
      <c r="V30" s="53">
        <f t="shared" si="11"/>
        <v>0</v>
      </c>
      <c r="W30" s="49">
        <f t="shared" si="11"/>
        <v>22</v>
      </c>
      <c r="X30" s="49">
        <f t="shared" si="11"/>
        <v>11</v>
      </c>
      <c r="Y30" s="49">
        <f t="shared" si="11"/>
        <v>3</v>
      </c>
      <c r="Z30" s="49">
        <f t="shared" si="11"/>
        <v>12</v>
      </c>
      <c r="AA30" s="49">
        <f t="shared" si="11"/>
        <v>32</v>
      </c>
      <c r="AB30" s="49">
        <f t="shared" si="11"/>
        <v>0</v>
      </c>
      <c r="AC30" s="49">
        <f t="shared" si="11"/>
        <v>0</v>
      </c>
      <c r="AD30" s="49">
        <f t="shared" si="11"/>
        <v>16</v>
      </c>
      <c r="AE30" s="49">
        <f t="shared" si="11"/>
        <v>11</v>
      </c>
      <c r="AF30" s="49">
        <f t="shared" si="11"/>
        <v>1</v>
      </c>
      <c r="AG30" s="49">
        <f t="shared" si="11"/>
        <v>10</v>
      </c>
      <c r="AH30" s="49">
        <f t="shared" si="11"/>
        <v>0</v>
      </c>
      <c r="AI30" s="49">
        <f t="shared" si="11"/>
        <v>1</v>
      </c>
      <c r="AJ30" s="49">
        <f t="shared" si="11"/>
        <v>34</v>
      </c>
      <c r="AK30" s="49">
        <f t="shared" si="11"/>
        <v>29</v>
      </c>
      <c r="AL30" s="49">
        <f t="shared" si="11"/>
        <v>9</v>
      </c>
      <c r="AM30" s="49">
        <f t="shared" si="11"/>
        <v>1</v>
      </c>
      <c r="AN30" s="49">
        <f t="shared" si="11"/>
        <v>0</v>
      </c>
      <c r="AO30" s="49">
        <f t="shared" si="11"/>
        <v>0</v>
      </c>
      <c r="AP30" s="49">
        <f t="shared" ref="AP30" si="12">AP9+AP19</f>
        <v>1</v>
      </c>
      <c r="AQ30" s="49">
        <f t="shared" si="11"/>
        <v>9</v>
      </c>
      <c r="AR30" s="49">
        <f t="shared" si="11"/>
        <v>1</v>
      </c>
      <c r="AS30" s="49">
        <f t="shared" si="11"/>
        <v>2</v>
      </c>
      <c r="AT30" s="52">
        <f t="shared" si="11"/>
        <v>0</v>
      </c>
    </row>
    <row r="31" spans="1:47" s="91" customFormat="1" ht="40" customHeight="1">
      <c r="A31" s="54" t="s">
        <v>62</v>
      </c>
      <c r="B31" s="53">
        <f t="shared" ref="B31:AT31" si="13">B8+B15+B18+B20+B21+B22</f>
        <v>2285</v>
      </c>
      <c r="C31" s="49">
        <f t="shared" si="13"/>
        <v>560</v>
      </c>
      <c r="D31" s="49">
        <f t="shared" si="13"/>
        <v>89</v>
      </c>
      <c r="E31" s="49">
        <f t="shared" si="13"/>
        <v>146</v>
      </c>
      <c r="F31" s="49">
        <f t="shared" si="13"/>
        <v>215</v>
      </c>
      <c r="G31" s="49">
        <f t="shared" si="13"/>
        <v>32</v>
      </c>
      <c r="H31" s="49">
        <f t="shared" si="13"/>
        <v>39</v>
      </c>
      <c r="I31" s="49">
        <f t="shared" si="13"/>
        <v>64</v>
      </c>
      <c r="J31" s="49">
        <f t="shared" si="13"/>
        <v>35</v>
      </c>
      <c r="K31" s="49">
        <f t="shared" si="13"/>
        <v>61</v>
      </c>
      <c r="L31" s="49">
        <f t="shared" si="13"/>
        <v>38</v>
      </c>
      <c r="M31" s="49">
        <f t="shared" si="13"/>
        <v>70</v>
      </c>
      <c r="N31" s="49">
        <f t="shared" si="13"/>
        <v>15</v>
      </c>
      <c r="O31" s="49">
        <f t="shared" si="13"/>
        <v>125</v>
      </c>
      <c r="P31" s="49">
        <f t="shared" si="13"/>
        <v>108</v>
      </c>
      <c r="Q31" s="49">
        <f t="shared" si="13"/>
        <v>49</v>
      </c>
      <c r="R31" s="49">
        <f t="shared" si="13"/>
        <v>153</v>
      </c>
      <c r="S31" s="49">
        <f t="shared" si="13"/>
        <v>30</v>
      </c>
      <c r="T31" s="49">
        <f t="shared" si="13"/>
        <v>34</v>
      </c>
      <c r="U31" s="52">
        <f t="shared" si="13"/>
        <v>26</v>
      </c>
      <c r="V31" s="53">
        <f t="shared" si="13"/>
        <v>2</v>
      </c>
      <c r="W31" s="49">
        <f t="shared" si="13"/>
        <v>81</v>
      </c>
      <c r="X31" s="49">
        <f t="shared" si="13"/>
        <v>78</v>
      </c>
      <c r="Y31" s="49">
        <f t="shared" si="13"/>
        <v>22</v>
      </c>
      <c r="Z31" s="49">
        <f t="shared" si="13"/>
        <v>70</v>
      </c>
      <c r="AA31" s="49">
        <f t="shared" si="13"/>
        <v>163</v>
      </c>
      <c r="AB31" s="49">
        <f t="shared" si="13"/>
        <v>30</v>
      </c>
      <c r="AC31" s="49">
        <f t="shared" si="13"/>
        <v>7</v>
      </c>
      <c r="AD31" s="49">
        <f t="shared" si="13"/>
        <v>100</v>
      </c>
      <c r="AE31" s="49">
        <f t="shared" si="13"/>
        <v>80</v>
      </c>
      <c r="AF31" s="49">
        <f t="shared" si="13"/>
        <v>6</v>
      </c>
      <c r="AG31" s="49">
        <f t="shared" si="13"/>
        <v>75</v>
      </c>
      <c r="AH31" s="49">
        <f t="shared" si="13"/>
        <v>1</v>
      </c>
      <c r="AI31" s="49">
        <f t="shared" si="13"/>
        <v>16</v>
      </c>
      <c r="AJ31" s="49">
        <f t="shared" si="13"/>
        <v>152</v>
      </c>
      <c r="AK31" s="49">
        <f t="shared" si="13"/>
        <v>105</v>
      </c>
      <c r="AL31" s="49">
        <f t="shared" si="13"/>
        <v>92</v>
      </c>
      <c r="AM31" s="49">
        <f t="shared" si="13"/>
        <v>17</v>
      </c>
      <c r="AN31" s="49">
        <f t="shared" si="13"/>
        <v>4</v>
      </c>
      <c r="AO31" s="49">
        <f t="shared" si="13"/>
        <v>33</v>
      </c>
      <c r="AP31" s="49">
        <f t="shared" ref="AP31" si="14">AP8+AP15+AP18+AP20+AP21+AP22</f>
        <v>17</v>
      </c>
      <c r="AQ31" s="49">
        <f t="shared" si="13"/>
        <v>110</v>
      </c>
      <c r="AR31" s="49">
        <f t="shared" si="13"/>
        <v>0</v>
      </c>
      <c r="AS31" s="49">
        <f t="shared" si="13"/>
        <v>36</v>
      </c>
      <c r="AT31" s="52">
        <f t="shared" si="13"/>
        <v>2</v>
      </c>
    </row>
    <row r="32" spans="1:47" s="91" customFormat="1" ht="40" customHeight="1">
      <c r="A32" s="54" t="s">
        <v>61</v>
      </c>
      <c r="B32" s="53">
        <f t="shared" ref="B32:AT32" si="15">B11+B14+B17+B23+B24</f>
        <v>261</v>
      </c>
      <c r="C32" s="49">
        <f t="shared" si="15"/>
        <v>131</v>
      </c>
      <c r="D32" s="49">
        <f t="shared" si="15"/>
        <v>9</v>
      </c>
      <c r="E32" s="49">
        <f t="shared" si="15"/>
        <v>20</v>
      </c>
      <c r="F32" s="49">
        <f t="shared" si="15"/>
        <v>25</v>
      </c>
      <c r="G32" s="49">
        <f t="shared" si="15"/>
        <v>2</v>
      </c>
      <c r="H32" s="49">
        <f t="shared" si="15"/>
        <v>2</v>
      </c>
      <c r="I32" s="49">
        <f t="shared" si="15"/>
        <v>3</v>
      </c>
      <c r="J32" s="49">
        <f t="shared" si="15"/>
        <v>1</v>
      </c>
      <c r="K32" s="49">
        <f t="shared" si="15"/>
        <v>3</v>
      </c>
      <c r="L32" s="49">
        <f t="shared" si="15"/>
        <v>4</v>
      </c>
      <c r="M32" s="49">
        <f t="shared" si="15"/>
        <v>5</v>
      </c>
      <c r="N32" s="49">
        <f t="shared" si="15"/>
        <v>1</v>
      </c>
      <c r="O32" s="49">
        <f t="shared" si="15"/>
        <v>17</v>
      </c>
      <c r="P32" s="49">
        <f t="shared" si="15"/>
        <v>18</v>
      </c>
      <c r="Q32" s="49">
        <f t="shared" si="15"/>
        <v>1</v>
      </c>
      <c r="R32" s="49">
        <f t="shared" si="15"/>
        <v>35</v>
      </c>
      <c r="S32" s="49">
        <f t="shared" si="15"/>
        <v>1</v>
      </c>
      <c r="T32" s="49">
        <f t="shared" si="15"/>
        <v>0</v>
      </c>
      <c r="U32" s="52">
        <f t="shared" si="15"/>
        <v>2</v>
      </c>
      <c r="V32" s="53">
        <f t="shared" si="15"/>
        <v>2</v>
      </c>
      <c r="W32" s="49">
        <f t="shared" si="15"/>
        <v>5</v>
      </c>
      <c r="X32" s="49">
        <f t="shared" si="15"/>
        <v>10</v>
      </c>
      <c r="Y32" s="49">
        <f t="shared" si="15"/>
        <v>4</v>
      </c>
      <c r="Z32" s="49">
        <f t="shared" si="15"/>
        <v>8</v>
      </c>
      <c r="AA32" s="49">
        <f t="shared" si="15"/>
        <v>26</v>
      </c>
      <c r="AB32" s="49">
        <f t="shared" si="15"/>
        <v>0</v>
      </c>
      <c r="AC32" s="49">
        <f t="shared" si="15"/>
        <v>0</v>
      </c>
      <c r="AD32" s="49">
        <f t="shared" si="15"/>
        <v>10</v>
      </c>
      <c r="AE32" s="49">
        <f t="shared" si="15"/>
        <v>8</v>
      </c>
      <c r="AF32" s="49">
        <f t="shared" si="15"/>
        <v>0</v>
      </c>
      <c r="AG32" s="49">
        <f t="shared" si="15"/>
        <v>6</v>
      </c>
      <c r="AH32" s="49">
        <f t="shared" si="15"/>
        <v>0</v>
      </c>
      <c r="AI32" s="49">
        <f t="shared" si="15"/>
        <v>0</v>
      </c>
      <c r="AJ32" s="49">
        <f t="shared" si="15"/>
        <v>21</v>
      </c>
      <c r="AK32" s="49">
        <f t="shared" si="15"/>
        <v>3</v>
      </c>
      <c r="AL32" s="49">
        <f t="shared" si="15"/>
        <v>8</v>
      </c>
      <c r="AM32" s="49">
        <f t="shared" si="15"/>
        <v>0</v>
      </c>
      <c r="AN32" s="49">
        <f t="shared" si="15"/>
        <v>0</v>
      </c>
      <c r="AO32" s="49">
        <f t="shared" si="15"/>
        <v>0</v>
      </c>
      <c r="AP32" s="49">
        <f t="shared" ref="AP32" si="16">AP11+AP14+AP17+AP23+AP24</f>
        <v>0</v>
      </c>
      <c r="AQ32" s="49">
        <f t="shared" si="15"/>
        <v>0</v>
      </c>
      <c r="AR32" s="49">
        <f t="shared" si="15"/>
        <v>1</v>
      </c>
      <c r="AS32" s="49">
        <f t="shared" si="15"/>
        <v>2</v>
      </c>
      <c r="AT32" s="52">
        <f t="shared" si="15"/>
        <v>1</v>
      </c>
    </row>
    <row r="33" spans="1:46" s="91" customFormat="1" ht="40" customHeight="1">
      <c r="A33" s="47" t="s">
        <v>60</v>
      </c>
      <c r="B33" s="46">
        <f t="shared" ref="B33:AT33" si="17">B10+B25+B26+B27</f>
        <v>254</v>
      </c>
      <c r="C33" s="42">
        <f t="shared" si="17"/>
        <v>91</v>
      </c>
      <c r="D33" s="42">
        <f t="shared" si="17"/>
        <v>7</v>
      </c>
      <c r="E33" s="42">
        <f t="shared" si="17"/>
        <v>22</v>
      </c>
      <c r="F33" s="42">
        <f t="shared" si="17"/>
        <v>15</v>
      </c>
      <c r="G33" s="42">
        <f t="shared" si="17"/>
        <v>2</v>
      </c>
      <c r="H33" s="42">
        <f t="shared" si="17"/>
        <v>1</v>
      </c>
      <c r="I33" s="42">
        <f t="shared" si="17"/>
        <v>9</v>
      </c>
      <c r="J33" s="42">
        <f t="shared" si="17"/>
        <v>4</v>
      </c>
      <c r="K33" s="42">
        <f t="shared" si="17"/>
        <v>12</v>
      </c>
      <c r="L33" s="42">
        <f t="shared" si="17"/>
        <v>1</v>
      </c>
      <c r="M33" s="42">
        <f t="shared" si="17"/>
        <v>8</v>
      </c>
      <c r="N33" s="42">
        <f t="shared" si="17"/>
        <v>3</v>
      </c>
      <c r="O33" s="42">
        <f t="shared" si="17"/>
        <v>19</v>
      </c>
      <c r="P33" s="42">
        <f t="shared" si="17"/>
        <v>11</v>
      </c>
      <c r="Q33" s="42">
        <f t="shared" si="17"/>
        <v>3</v>
      </c>
      <c r="R33" s="42">
        <f t="shared" si="17"/>
        <v>36</v>
      </c>
      <c r="S33" s="42">
        <f t="shared" si="17"/>
        <v>2</v>
      </c>
      <c r="T33" s="42">
        <f t="shared" si="17"/>
        <v>2</v>
      </c>
      <c r="U33" s="45">
        <f t="shared" si="17"/>
        <v>4</v>
      </c>
      <c r="V33" s="46">
        <f t="shared" si="17"/>
        <v>0</v>
      </c>
      <c r="W33" s="42">
        <f t="shared" si="17"/>
        <v>7</v>
      </c>
      <c r="X33" s="42">
        <f t="shared" si="17"/>
        <v>14</v>
      </c>
      <c r="Y33" s="42">
        <f t="shared" si="17"/>
        <v>7</v>
      </c>
      <c r="Z33" s="42">
        <f t="shared" si="17"/>
        <v>6</v>
      </c>
      <c r="AA33" s="42">
        <f t="shared" si="17"/>
        <v>32</v>
      </c>
      <c r="AB33" s="42">
        <f t="shared" si="17"/>
        <v>3</v>
      </c>
      <c r="AC33" s="42">
        <f t="shared" si="17"/>
        <v>0</v>
      </c>
      <c r="AD33" s="42">
        <f t="shared" si="17"/>
        <v>11</v>
      </c>
      <c r="AE33" s="42">
        <f t="shared" si="17"/>
        <v>8</v>
      </c>
      <c r="AF33" s="42">
        <f t="shared" si="17"/>
        <v>0</v>
      </c>
      <c r="AG33" s="42">
        <f t="shared" si="17"/>
        <v>10</v>
      </c>
      <c r="AH33" s="42">
        <f t="shared" si="17"/>
        <v>0</v>
      </c>
      <c r="AI33" s="42">
        <f t="shared" si="17"/>
        <v>0</v>
      </c>
      <c r="AJ33" s="42">
        <f t="shared" si="17"/>
        <v>18</v>
      </c>
      <c r="AK33" s="42">
        <f t="shared" si="17"/>
        <v>9</v>
      </c>
      <c r="AL33" s="42">
        <f t="shared" si="17"/>
        <v>8</v>
      </c>
      <c r="AM33" s="42">
        <f t="shared" si="17"/>
        <v>1</v>
      </c>
      <c r="AN33" s="42">
        <f t="shared" si="17"/>
        <v>1</v>
      </c>
      <c r="AO33" s="42">
        <f t="shared" si="17"/>
        <v>0</v>
      </c>
      <c r="AP33" s="42">
        <f t="shared" ref="AP33" si="18">AP10+AP25+AP26+AP27</f>
        <v>0</v>
      </c>
      <c r="AQ33" s="42">
        <f t="shared" si="17"/>
        <v>11</v>
      </c>
      <c r="AR33" s="42">
        <f t="shared" si="17"/>
        <v>0</v>
      </c>
      <c r="AS33" s="42">
        <f t="shared" si="17"/>
        <v>1</v>
      </c>
      <c r="AT33" s="45">
        <f t="shared" si="17"/>
        <v>0</v>
      </c>
    </row>
    <row r="34" spans="1:46" ht="13.15" customHeight="1">
      <c r="A34" s="40"/>
    </row>
  </sheetData>
  <mergeCells count="1">
    <mergeCell ref="AS1:AT1"/>
  </mergeCells>
  <phoneticPr fontId="3"/>
  <printOptions horizontalCentered="1"/>
  <pageMargins left="0.59055118110236227" right="0.23622047244094491" top="0.59055118110236227" bottom="0.59055118110236227" header="0" footer="0"/>
  <pageSetup paperSize="9" scale="64" orientation="portrait" blackAndWhite="1" horizontalDpi="300" verticalDpi="300" r:id="rId1"/>
  <headerFooter alignWithMargins="0"/>
  <colBreaks count="1" manualBreakCount="1">
    <brk id="21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fitToPage="1"/>
  </sheetPr>
  <dimension ref="A1:AA33"/>
  <sheetViews>
    <sheetView view="pageBreakPreview" zoomScale="85" zoomScaleNormal="100" zoomScaleSheetLayoutView="85" workbookViewId="0"/>
  </sheetViews>
  <sheetFormatPr defaultRowHeight="11.5"/>
  <cols>
    <col min="1" max="1" width="13.69921875" customWidth="1"/>
    <col min="2" max="3" width="12" hidden="1" customWidth="1"/>
    <col min="4" max="9" width="12" customWidth="1"/>
    <col min="10" max="10" width="11.69921875" hidden="1" customWidth="1"/>
    <col min="11" max="11" width="12" hidden="1" customWidth="1"/>
    <col min="12" max="17" width="12" customWidth="1"/>
    <col min="18" max="19" width="12" hidden="1" customWidth="1"/>
    <col min="20" max="25" width="12" customWidth="1"/>
    <col min="27" max="27" width="12" style="39" bestFit="1" customWidth="1"/>
  </cols>
  <sheetData>
    <row r="1" spans="1:27" ht="21">
      <c r="A1" s="89" t="s">
        <v>190</v>
      </c>
      <c r="S1" s="99"/>
      <c r="T1" s="37"/>
      <c r="U1" s="37"/>
      <c r="V1" s="37"/>
      <c r="W1" s="37"/>
      <c r="X1" s="37"/>
      <c r="Y1" s="98" t="s">
        <v>96</v>
      </c>
    </row>
    <row r="2" spans="1:27" s="33" customFormat="1" ht="20.149999999999999" customHeight="1">
      <c r="A2" s="177" t="s">
        <v>95</v>
      </c>
      <c r="B2" s="173" t="s">
        <v>162</v>
      </c>
      <c r="C2" s="174"/>
      <c r="D2" s="174"/>
      <c r="E2" s="174"/>
      <c r="F2" s="174"/>
      <c r="G2" s="174"/>
      <c r="H2" s="174"/>
      <c r="I2" s="175"/>
      <c r="J2" s="176" t="s">
        <v>161</v>
      </c>
      <c r="K2" s="176"/>
      <c r="L2" s="176"/>
      <c r="M2" s="176"/>
      <c r="N2" s="176"/>
      <c r="O2" s="176"/>
      <c r="P2" s="176"/>
      <c r="Q2" s="176"/>
      <c r="R2" s="176" t="s">
        <v>160</v>
      </c>
      <c r="S2" s="176"/>
      <c r="T2" s="176"/>
      <c r="U2" s="176"/>
      <c r="V2" s="176"/>
      <c r="W2" s="176"/>
      <c r="X2" s="180"/>
      <c r="Y2" s="180"/>
      <c r="AA2" s="39"/>
    </row>
    <row r="3" spans="1:27" s="33" customFormat="1" ht="21" customHeight="1">
      <c r="A3" s="178"/>
      <c r="B3" s="145" t="s">
        <v>91</v>
      </c>
      <c r="C3" s="144" t="s">
        <v>90</v>
      </c>
      <c r="D3" s="144" t="s">
        <v>89</v>
      </c>
      <c r="E3" s="144" t="s">
        <v>186</v>
      </c>
      <c r="F3" s="144" t="s">
        <v>188</v>
      </c>
      <c r="G3" s="144" t="s">
        <v>189</v>
      </c>
      <c r="H3" s="164" t="s">
        <v>191</v>
      </c>
      <c r="I3" s="144" t="s">
        <v>193</v>
      </c>
      <c r="J3" s="144" t="s">
        <v>91</v>
      </c>
      <c r="K3" s="144" t="s">
        <v>90</v>
      </c>
      <c r="L3" s="83" t="s">
        <v>89</v>
      </c>
      <c r="M3" s="83" t="s">
        <v>186</v>
      </c>
      <c r="N3" s="83" t="s">
        <v>188</v>
      </c>
      <c r="O3" s="83" t="s">
        <v>189</v>
      </c>
      <c r="P3" s="83" t="s">
        <v>191</v>
      </c>
      <c r="Q3" s="164" t="s">
        <v>193</v>
      </c>
      <c r="R3" s="145" t="s">
        <v>91</v>
      </c>
      <c r="S3" s="145" t="s">
        <v>90</v>
      </c>
      <c r="T3" s="145" t="s">
        <v>89</v>
      </c>
      <c r="U3" s="145" t="s">
        <v>186</v>
      </c>
      <c r="V3" s="145" t="s">
        <v>188</v>
      </c>
      <c r="W3" s="143" t="s">
        <v>189</v>
      </c>
      <c r="X3" s="163" t="s">
        <v>191</v>
      </c>
      <c r="Y3" s="164" t="s">
        <v>193</v>
      </c>
      <c r="AA3" s="81"/>
    </row>
    <row r="4" spans="1:27" ht="40" customHeight="1">
      <c r="A4" s="129" t="s">
        <v>88</v>
      </c>
      <c r="B4" s="128">
        <v>924</v>
      </c>
      <c r="C4" s="79">
        <v>925</v>
      </c>
      <c r="D4" s="71">
        <v>950</v>
      </c>
      <c r="E4" s="71">
        <v>949</v>
      </c>
      <c r="F4" s="71">
        <v>961</v>
      </c>
      <c r="G4" s="71">
        <v>933</v>
      </c>
      <c r="H4" s="71">
        <v>943</v>
      </c>
      <c r="I4" s="73">
        <f t="shared" ref="I4" si="0">SUM(I5:I6)</f>
        <v>919</v>
      </c>
      <c r="J4" s="152">
        <v>64</v>
      </c>
      <c r="K4" s="72">
        <v>64.599999999999994</v>
      </c>
      <c r="L4" s="72">
        <v>67.099999999999994</v>
      </c>
      <c r="M4" s="72">
        <v>67.998988255306472</v>
      </c>
      <c r="N4" s="72">
        <v>69.896958354941262</v>
      </c>
      <c r="O4" s="72">
        <v>69.033895420677624</v>
      </c>
      <c r="P4" s="72">
        <v>70.599999999999994</v>
      </c>
      <c r="Q4" s="158">
        <v>70.367534456355273</v>
      </c>
      <c r="R4" s="128">
        <v>1563</v>
      </c>
      <c r="S4" s="79">
        <v>1548</v>
      </c>
      <c r="T4" s="71">
        <v>1489</v>
      </c>
      <c r="U4" s="71">
        <v>1470.6101159114858</v>
      </c>
      <c r="V4" s="71">
        <v>1430.6774193548388</v>
      </c>
      <c r="W4" s="146">
        <v>1448.5637727759915</v>
      </c>
      <c r="X4" s="146">
        <v>1416</v>
      </c>
      <c r="Y4" s="73">
        <v>1421.1099020674646</v>
      </c>
    </row>
    <row r="5" spans="1:27" ht="40" customHeight="1">
      <c r="A5" s="54" t="s">
        <v>87</v>
      </c>
      <c r="B5" s="130">
        <v>853</v>
      </c>
      <c r="C5" s="53">
        <v>850</v>
      </c>
      <c r="D5" s="49">
        <v>877</v>
      </c>
      <c r="E5" s="49">
        <v>874</v>
      </c>
      <c r="F5" s="49">
        <v>888</v>
      </c>
      <c r="G5" s="49">
        <v>860</v>
      </c>
      <c r="H5" s="49">
        <v>876</v>
      </c>
      <c r="I5" s="52">
        <f t="shared" ref="I5" si="1">SUM(I7:I17)</f>
        <v>857</v>
      </c>
      <c r="J5" s="153">
        <v>65.5</v>
      </c>
      <c r="K5" s="51">
        <v>65.7</v>
      </c>
      <c r="L5" s="51">
        <v>68.5</v>
      </c>
      <c r="M5" s="51">
        <v>69.129982559312182</v>
      </c>
      <c r="N5" s="51">
        <v>71.221300943682238</v>
      </c>
      <c r="O5" s="51">
        <v>70.077655820927134</v>
      </c>
      <c r="P5" s="51">
        <v>72.599999999999994</v>
      </c>
      <c r="Q5" s="159">
        <v>72.06489035541361</v>
      </c>
      <c r="R5" s="130">
        <v>1527</v>
      </c>
      <c r="S5" s="53">
        <v>1521</v>
      </c>
      <c r="T5" s="49">
        <v>1459</v>
      </c>
      <c r="U5" s="49">
        <v>1446.5503432494279</v>
      </c>
      <c r="V5" s="49">
        <v>1404.0743243243244</v>
      </c>
      <c r="W5" s="147">
        <v>1426.9883720930231</v>
      </c>
      <c r="X5" s="147">
        <v>1377</v>
      </c>
      <c r="Y5" s="52">
        <v>1387.6382730455075</v>
      </c>
    </row>
    <row r="6" spans="1:27" ht="40" customHeight="1">
      <c r="A6" s="47" t="s">
        <v>86</v>
      </c>
      <c r="B6" s="131">
        <v>71</v>
      </c>
      <c r="C6" s="46">
        <v>75</v>
      </c>
      <c r="D6" s="42">
        <v>73</v>
      </c>
      <c r="E6" s="42">
        <v>75</v>
      </c>
      <c r="F6" s="42">
        <v>73</v>
      </c>
      <c r="G6" s="42">
        <v>73</v>
      </c>
      <c r="H6" s="42">
        <v>67</v>
      </c>
      <c r="I6" s="45">
        <f t="shared" ref="I6" si="2">SUM(I18:I26)</f>
        <v>62</v>
      </c>
      <c r="J6" s="154">
        <v>50.1</v>
      </c>
      <c r="K6" s="44">
        <v>54.1</v>
      </c>
      <c r="L6" s="44">
        <v>54.1</v>
      </c>
      <c r="M6" s="44">
        <v>57.110657610185498</v>
      </c>
      <c r="N6" s="44">
        <v>57.003193740580805</v>
      </c>
      <c r="O6" s="44">
        <v>58.728881737731292</v>
      </c>
      <c r="P6" s="44">
        <v>55.9</v>
      </c>
      <c r="Q6" s="160">
        <v>53.010029155516037</v>
      </c>
      <c r="R6" s="131">
        <v>1995</v>
      </c>
      <c r="S6" s="46">
        <v>1848</v>
      </c>
      <c r="T6" s="42">
        <v>1850</v>
      </c>
      <c r="U6" s="42">
        <v>1750.9866666666667</v>
      </c>
      <c r="V6" s="42">
        <v>1754.2876712328766</v>
      </c>
      <c r="W6" s="148">
        <v>1702.7397260273972</v>
      </c>
      <c r="X6" s="148">
        <v>1790</v>
      </c>
      <c r="Y6" s="45">
        <v>1886.4354838709678</v>
      </c>
      <c r="AA6" s="77"/>
    </row>
    <row r="7" spans="1:27" ht="40" customHeight="1">
      <c r="A7" s="54" t="s">
        <v>85</v>
      </c>
      <c r="B7" s="130">
        <v>336</v>
      </c>
      <c r="C7" s="53">
        <v>341</v>
      </c>
      <c r="D7" s="49">
        <v>363</v>
      </c>
      <c r="E7" s="49">
        <v>380</v>
      </c>
      <c r="F7" s="49">
        <v>385</v>
      </c>
      <c r="G7" s="49">
        <v>373</v>
      </c>
      <c r="H7" s="49">
        <v>366</v>
      </c>
      <c r="I7" s="52">
        <v>356</v>
      </c>
      <c r="J7" s="153">
        <v>65.2</v>
      </c>
      <c r="K7" s="51">
        <v>65.900000000000006</v>
      </c>
      <c r="L7" s="51">
        <v>70.2</v>
      </c>
      <c r="M7" s="51">
        <v>73.577960690006378</v>
      </c>
      <c r="N7" s="51">
        <v>74.947779891023984</v>
      </c>
      <c r="O7" s="51">
        <v>72.999414830428037</v>
      </c>
      <c r="P7" s="51">
        <v>72.099999999999994</v>
      </c>
      <c r="Q7" s="50">
        <v>70.362962201649182</v>
      </c>
      <c r="R7" s="130">
        <v>1533</v>
      </c>
      <c r="S7" s="53">
        <v>1517</v>
      </c>
      <c r="T7" s="49">
        <v>1424</v>
      </c>
      <c r="U7" s="49">
        <v>1359.1026315789475</v>
      </c>
      <c r="V7" s="49">
        <v>1334.2623376623376</v>
      </c>
      <c r="W7" s="146">
        <v>1369.8739946380697</v>
      </c>
      <c r="X7" s="146">
        <v>1386</v>
      </c>
      <c r="Y7" s="64">
        <v>1421.2022471910113</v>
      </c>
    </row>
    <row r="8" spans="1:27" ht="40" customHeight="1">
      <c r="A8" s="54" t="s">
        <v>84</v>
      </c>
      <c r="B8" s="130">
        <v>117</v>
      </c>
      <c r="C8" s="53">
        <v>112</v>
      </c>
      <c r="D8" s="49">
        <v>117</v>
      </c>
      <c r="E8" s="49">
        <v>108</v>
      </c>
      <c r="F8" s="49">
        <v>113</v>
      </c>
      <c r="G8" s="49">
        <v>115</v>
      </c>
      <c r="H8" s="49">
        <v>116</v>
      </c>
      <c r="I8" s="52">
        <v>116</v>
      </c>
      <c r="J8" s="153">
        <v>68.8</v>
      </c>
      <c r="K8" s="51">
        <v>67.3</v>
      </c>
      <c r="L8" s="51">
        <v>71.5</v>
      </c>
      <c r="M8" s="51">
        <v>67.535033798783118</v>
      </c>
      <c r="N8" s="51">
        <v>71.959855316113902</v>
      </c>
      <c r="O8" s="51">
        <v>74.730644763006381</v>
      </c>
      <c r="P8" s="51">
        <v>77.3</v>
      </c>
      <c r="Q8" s="50">
        <v>78.963669904630947</v>
      </c>
      <c r="R8" s="130">
        <v>1453</v>
      </c>
      <c r="S8" s="53">
        <v>1487</v>
      </c>
      <c r="T8" s="49">
        <v>1398</v>
      </c>
      <c r="U8" s="49">
        <v>1480.712962962963</v>
      </c>
      <c r="V8" s="49">
        <v>1389.6637168141592</v>
      </c>
      <c r="W8" s="147">
        <v>1338.1391304347826</v>
      </c>
      <c r="X8" s="147">
        <v>1293</v>
      </c>
      <c r="Y8" s="48">
        <v>1266.405172413793</v>
      </c>
      <c r="AA8" s="76"/>
    </row>
    <row r="9" spans="1:27" ht="40" customHeight="1">
      <c r="A9" s="54" t="s">
        <v>83</v>
      </c>
      <c r="B9" s="130">
        <v>58</v>
      </c>
      <c r="C9" s="53">
        <v>58</v>
      </c>
      <c r="D9" s="49">
        <v>58</v>
      </c>
      <c r="E9" s="49">
        <v>54</v>
      </c>
      <c r="F9" s="49">
        <v>54</v>
      </c>
      <c r="G9" s="49">
        <v>54</v>
      </c>
      <c r="H9" s="49">
        <v>53</v>
      </c>
      <c r="I9" s="52">
        <v>54</v>
      </c>
      <c r="J9" s="153">
        <v>67.599999999999994</v>
      </c>
      <c r="K9" s="51">
        <v>68.900000000000006</v>
      </c>
      <c r="L9" s="51">
        <v>71</v>
      </c>
      <c r="M9" s="51">
        <v>68.175792543588315</v>
      </c>
      <c r="N9" s="51">
        <v>71.113452294725747</v>
      </c>
      <c r="O9" s="51">
        <v>74.058835630528691</v>
      </c>
      <c r="P9" s="51">
        <v>75.5</v>
      </c>
      <c r="Q9" s="50">
        <v>79.670694462886729</v>
      </c>
      <c r="R9" s="130">
        <v>1479</v>
      </c>
      <c r="S9" s="53">
        <v>1452</v>
      </c>
      <c r="T9" s="49">
        <v>1409</v>
      </c>
      <c r="U9" s="49">
        <v>1466.7962962962963</v>
      </c>
      <c r="V9" s="49">
        <v>1406.2037037037037</v>
      </c>
      <c r="W9" s="147">
        <v>1350.2777777777778</v>
      </c>
      <c r="X9" s="147">
        <v>1325</v>
      </c>
      <c r="Y9" s="48">
        <v>1255.1666666666667</v>
      </c>
    </row>
    <row r="10" spans="1:27" ht="40" customHeight="1">
      <c r="A10" s="54" t="s">
        <v>82</v>
      </c>
      <c r="B10" s="130">
        <v>24</v>
      </c>
      <c r="C10" s="53">
        <v>24</v>
      </c>
      <c r="D10" s="49">
        <v>24</v>
      </c>
      <c r="E10" s="49">
        <v>22</v>
      </c>
      <c r="F10" s="49">
        <v>23</v>
      </c>
      <c r="G10" s="49">
        <v>22</v>
      </c>
      <c r="H10" s="49">
        <v>21</v>
      </c>
      <c r="I10" s="52">
        <v>20</v>
      </c>
      <c r="J10" s="153">
        <v>60.8</v>
      </c>
      <c r="K10" s="51">
        <v>62.5</v>
      </c>
      <c r="L10" s="51">
        <v>64.599999999999994</v>
      </c>
      <c r="M10" s="51">
        <v>61.560847301116489</v>
      </c>
      <c r="N10" s="51">
        <v>67.204301075268816</v>
      </c>
      <c r="O10" s="51">
        <v>67.026170673003691</v>
      </c>
      <c r="P10" s="51">
        <v>66.5</v>
      </c>
      <c r="Q10" s="50">
        <v>65.248597155161164</v>
      </c>
      <c r="R10" s="130">
        <v>1644</v>
      </c>
      <c r="S10" s="53">
        <v>1599</v>
      </c>
      <c r="T10" s="49">
        <v>1549</v>
      </c>
      <c r="U10" s="49">
        <v>1624.409090909091</v>
      </c>
      <c r="V10" s="49">
        <v>1488</v>
      </c>
      <c r="W10" s="147">
        <v>1491.9545454545455</v>
      </c>
      <c r="X10" s="147">
        <v>1505</v>
      </c>
      <c r="Y10" s="48">
        <v>1532.6</v>
      </c>
    </row>
    <row r="11" spans="1:27" ht="40" customHeight="1">
      <c r="A11" s="54" t="s">
        <v>81</v>
      </c>
      <c r="B11" s="130">
        <v>91</v>
      </c>
      <c r="C11" s="53">
        <v>85</v>
      </c>
      <c r="D11" s="49">
        <v>87</v>
      </c>
      <c r="E11" s="49">
        <v>88</v>
      </c>
      <c r="F11" s="49">
        <v>89</v>
      </c>
      <c r="G11" s="49">
        <v>87</v>
      </c>
      <c r="H11" s="49">
        <v>93</v>
      </c>
      <c r="I11" s="52">
        <v>92</v>
      </c>
      <c r="J11" s="153">
        <v>73.900000000000006</v>
      </c>
      <c r="K11" s="51">
        <v>69.8</v>
      </c>
      <c r="L11" s="51">
        <v>72.099999999999994</v>
      </c>
      <c r="M11" s="51">
        <v>73.88686912788306</v>
      </c>
      <c r="N11" s="51">
        <v>74.734650006717715</v>
      </c>
      <c r="O11" s="51">
        <v>74.137828187713566</v>
      </c>
      <c r="P11" s="51">
        <v>80.599999999999994</v>
      </c>
      <c r="Q11" s="50">
        <v>81.084415927799625</v>
      </c>
      <c r="R11" s="130">
        <v>1353</v>
      </c>
      <c r="S11" s="53">
        <v>1432</v>
      </c>
      <c r="T11" s="49">
        <v>1388</v>
      </c>
      <c r="U11" s="49">
        <v>1353.4204545454545</v>
      </c>
      <c r="V11" s="49">
        <v>1338.0674157303372</v>
      </c>
      <c r="W11" s="147">
        <v>1348.83908045977</v>
      </c>
      <c r="X11" s="147">
        <v>1241</v>
      </c>
      <c r="Y11" s="48">
        <v>1233.2826086956522</v>
      </c>
    </row>
    <row r="12" spans="1:27" ht="40" customHeight="1">
      <c r="A12" s="54" t="s">
        <v>80</v>
      </c>
      <c r="B12" s="130">
        <v>67</v>
      </c>
      <c r="C12" s="53">
        <v>69</v>
      </c>
      <c r="D12" s="49">
        <v>64</v>
      </c>
      <c r="E12" s="49">
        <v>68</v>
      </c>
      <c r="F12" s="49">
        <v>64</v>
      </c>
      <c r="G12" s="49">
        <v>62</v>
      </c>
      <c r="H12" s="49">
        <v>74</v>
      </c>
      <c r="I12" s="52">
        <v>70</v>
      </c>
      <c r="J12" s="153">
        <v>59.8</v>
      </c>
      <c r="K12" s="51">
        <v>61.6</v>
      </c>
      <c r="L12" s="51">
        <v>57.5</v>
      </c>
      <c r="M12" s="51">
        <v>62.086281670851399</v>
      </c>
      <c r="N12" s="51">
        <v>59.42708575142764</v>
      </c>
      <c r="O12" s="51">
        <v>58.647142843629695</v>
      </c>
      <c r="P12" s="51">
        <v>71</v>
      </c>
      <c r="Q12" s="50">
        <v>68.285354742417894</v>
      </c>
      <c r="R12" s="130">
        <v>1673</v>
      </c>
      <c r="S12" s="53">
        <v>1625</v>
      </c>
      <c r="T12" s="49">
        <v>1738</v>
      </c>
      <c r="U12" s="49">
        <v>1610.6617647058824</v>
      </c>
      <c r="V12" s="49">
        <v>1682.734375</v>
      </c>
      <c r="W12" s="147">
        <v>1705.1129032258063</v>
      </c>
      <c r="X12" s="147">
        <v>1408</v>
      </c>
      <c r="Y12" s="48">
        <v>1464.4428571428571</v>
      </c>
    </row>
    <row r="13" spans="1:27" ht="40" customHeight="1">
      <c r="A13" s="54" t="s">
        <v>79</v>
      </c>
      <c r="B13" s="130">
        <v>33</v>
      </c>
      <c r="C13" s="53">
        <v>32</v>
      </c>
      <c r="D13" s="49">
        <v>29</v>
      </c>
      <c r="E13" s="49">
        <v>31</v>
      </c>
      <c r="F13" s="49">
        <v>31</v>
      </c>
      <c r="G13" s="49">
        <v>30</v>
      </c>
      <c r="H13" s="49">
        <v>29</v>
      </c>
      <c r="I13" s="52">
        <v>27</v>
      </c>
      <c r="J13" s="153">
        <v>67.599999999999994</v>
      </c>
      <c r="K13" s="51">
        <v>67.900000000000006</v>
      </c>
      <c r="L13" s="51">
        <v>63.1</v>
      </c>
      <c r="M13" s="51">
        <v>69.022332064213032</v>
      </c>
      <c r="N13" s="51">
        <v>71.510957324106101</v>
      </c>
      <c r="O13" s="51">
        <v>71.535875241433587</v>
      </c>
      <c r="P13" s="51">
        <v>71.5</v>
      </c>
      <c r="Q13" s="50">
        <v>69.002530092770058</v>
      </c>
      <c r="R13" s="130">
        <v>1480</v>
      </c>
      <c r="S13" s="53">
        <v>1474</v>
      </c>
      <c r="T13" s="49">
        <v>1586</v>
      </c>
      <c r="U13" s="49">
        <v>1448.8064516129032</v>
      </c>
      <c r="V13" s="49">
        <v>1398.3870967741937</v>
      </c>
      <c r="W13" s="147">
        <v>1397.9</v>
      </c>
      <c r="X13" s="147">
        <v>1398</v>
      </c>
      <c r="Y13" s="48">
        <v>1449.2222222222222</v>
      </c>
    </row>
    <row r="14" spans="1:27" ht="40" customHeight="1">
      <c r="A14" s="54" t="s">
        <v>78</v>
      </c>
      <c r="B14" s="130">
        <v>20</v>
      </c>
      <c r="C14" s="53">
        <v>21</v>
      </c>
      <c r="D14" s="49">
        <v>22</v>
      </c>
      <c r="E14" s="49">
        <v>20</v>
      </c>
      <c r="F14" s="49">
        <v>21</v>
      </c>
      <c r="G14" s="49">
        <v>20</v>
      </c>
      <c r="H14" s="49">
        <v>19</v>
      </c>
      <c r="I14" s="52">
        <v>19</v>
      </c>
      <c r="J14" s="153">
        <v>51.7</v>
      </c>
      <c r="K14" s="51">
        <v>55.2</v>
      </c>
      <c r="L14" s="51">
        <v>58.6</v>
      </c>
      <c r="M14" s="51">
        <v>54.001512042337183</v>
      </c>
      <c r="N14" s="51">
        <v>57.602106591326773</v>
      </c>
      <c r="O14" s="51">
        <v>55.811357611273898</v>
      </c>
      <c r="P14" s="51">
        <v>54.2</v>
      </c>
      <c r="Q14" s="50">
        <v>55.113998955734758</v>
      </c>
      <c r="R14" s="130">
        <v>1935</v>
      </c>
      <c r="S14" s="53">
        <v>1810</v>
      </c>
      <c r="T14" s="49">
        <v>1705</v>
      </c>
      <c r="U14" s="49">
        <v>1851.8</v>
      </c>
      <c r="V14" s="49">
        <v>1736.047619047619</v>
      </c>
      <c r="W14" s="147">
        <v>1791.75</v>
      </c>
      <c r="X14" s="147">
        <v>1845</v>
      </c>
      <c r="Y14" s="48">
        <v>1814.421052631579</v>
      </c>
    </row>
    <row r="15" spans="1:27" ht="40" customHeight="1">
      <c r="A15" s="54" t="s">
        <v>77</v>
      </c>
      <c r="B15" s="130">
        <v>47</v>
      </c>
      <c r="C15" s="53">
        <v>48</v>
      </c>
      <c r="D15" s="49">
        <v>50</v>
      </c>
      <c r="E15" s="49">
        <v>49</v>
      </c>
      <c r="F15" s="49">
        <v>48</v>
      </c>
      <c r="G15" s="49">
        <v>45</v>
      </c>
      <c r="H15" s="49">
        <v>46</v>
      </c>
      <c r="I15" s="52">
        <v>43</v>
      </c>
      <c r="J15" s="153">
        <v>51.5</v>
      </c>
      <c r="K15" s="51">
        <v>53.2</v>
      </c>
      <c r="L15" s="51">
        <v>56.1</v>
      </c>
      <c r="M15" s="51">
        <v>55.740091914274011</v>
      </c>
      <c r="N15" s="51">
        <v>55.383124300499595</v>
      </c>
      <c r="O15" s="51">
        <v>53.077930196624251</v>
      </c>
      <c r="P15" s="51">
        <v>55.6</v>
      </c>
      <c r="Q15" s="50">
        <v>53.331348911048266</v>
      </c>
      <c r="R15" s="130">
        <v>1940</v>
      </c>
      <c r="S15" s="53">
        <v>1879</v>
      </c>
      <c r="T15" s="49">
        <v>1782</v>
      </c>
      <c r="U15" s="49">
        <v>1794.0408163265306</v>
      </c>
      <c r="V15" s="49">
        <v>1805.6041666666667</v>
      </c>
      <c r="W15" s="147">
        <v>1884.0222222222221</v>
      </c>
      <c r="X15" s="147">
        <v>1800</v>
      </c>
      <c r="Y15" s="48">
        <v>1875.0697674418604</v>
      </c>
      <c r="AA15" s="76"/>
    </row>
    <row r="16" spans="1:27" ht="40" customHeight="1">
      <c r="A16" s="54" t="s">
        <v>76</v>
      </c>
      <c r="B16" s="130">
        <v>22</v>
      </c>
      <c r="C16" s="53">
        <v>23</v>
      </c>
      <c r="D16" s="49">
        <v>23</v>
      </c>
      <c r="E16" s="49">
        <v>23</v>
      </c>
      <c r="F16" s="49">
        <v>23</v>
      </c>
      <c r="G16" s="49">
        <v>18</v>
      </c>
      <c r="H16" s="49">
        <v>19</v>
      </c>
      <c r="I16" s="52">
        <v>21</v>
      </c>
      <c r="J16" s="153">
        <v>51.2</v>
      </c>
      <c r="K16" s="51">
        <v>54.7</v>
      </c>
      <c r="L16" s="51">
        <v>56.2</v>
      </c>
      <c r="M16" s="51">
        <v>57.742518578027713</v>
      </c>
      <c r="N16" s="51">
        <v>60.115002613695765</v>
      </c>
      <c r="O16" s="51">
        <v>49.220672682526668</v>
      </c>
      <c r="P16" s="51">
        <v>54.1</v>
      </c>
      <c r="Q16" s="50">
        <v>61.648661343353687</v>
      </c>
      <c r="R16" s="130">
        <v>1954</v>
      </c>
      <c r="S16" s="53">
        <v>1830</v>
      </c>
      <c r="T16" s="49">
        <v>1781</v>
      </c>
      <c r="U16" s="49">
        <v>1731.8260869565217</v>
      </c>
      <c r="V16" s="49">
        <v>1663.4782608695652</v>
      </c>
      <c r="W16" s="147">
        <v>2031.6666666666667</v>
      </c>
      <c r="X16" s="147">
        <v>1847</v>
      </c>
      <c r="Y16" s="48">
        <v>1622.0952380952381</v>
      </c>
    </row>
    <row r="17" spans="1:25" ht="40" customHeight="1">
      <c r="A17" s="54" t="s">
        <v>75</v>
      </c>
      <c r="B17" s="130">
        <v>38</v>
      </c>
      <c r="C17" s="53">
        <v>37</v>
      </c>
      <c r="D17" s="49">
        <v>40</v>
      </c>
      <c r="E17" s="49">
        <v>31</v>
      </c>
      <c r="F17" s="49">
        <v>37</v>
      </c>
      <c r="G17" s="49">
        <v>34</v>
      </c>
      <c r="H17" s="49">
        <v>40</v>
      </c>
      <c r="I17" s="52">
        <v>39</v>
      </c>
      <c r="J17" s="153">
        <v>107</v>
      </c>
      <c r="K17" s="51">
        <v>105</v>
      </c>
      <c r="L17" s="51">
        <v>114.6</v>
      </c>
      <c r="M17" s="51">
        <v>89.466089466089471</v>
      </c>
      <c r="N17" s="51">
        <v>107.50501205799459</v>
      </c>
      <c r="O17" s="51">
        <v>98.739617819596901</v>
      </c>
      <c r="P17" s="51">
        <v>116.7</v>
      </c>
      <c r="Q17" s="43">
        <v>115.87829807463751</v>
      </c>
      <c r="R17" s="130">
        <v>934</v>
      </c>
      <c r="S17" s="53">
        <v>953</v>
      </c>
      <c r="T17" s="49">
        <v>873</v>
      </c>
      <c r="U17" s="49">
        <v>1117.741935483871</v>
      </c>
      <c r="V17" s="49">
        <v>930.18918918918916</v>
      </c>
      <c r="W17" s="147">
        <v>1012.7647058823529</v>
      </c>
      <c r="X17" s="147">
        <v>857</v>
      </c>
      <c r="Y17" s="48">
        <v>862.97435897435901</v>
      </c>
    </row>
    <row r="18" spans="1:25" ht="40" customHeight="1">
      <c r="A18" s="70" t="s">
        <v>74</v>
      </c>
      <c r="B18" s="132">
        <v>3</v>
      </c>
      <c r="C18" s="69">
        <v>3</v>
      </c>
      <c r="D18" s="65">
        <v>3</v>
      </c>
      <c r="E18" s="65">
        <v>4</v>
      </c>
      <c r="F18" s="65">
        <v>3</v>
      </c>
      <c r="G18" s="65">
        <v>4</v>
      </c>
      <c r="H18" s="65">
        <v>3</v>
      </c>
      <c r="I18" s="68">
        <v>3</v>
      </c>
      <c r="J18" s="155">
        <v>39.299999999999997</v>
      </c>
      <c r="K18" s="67">
        <v>39.200000000000003</v>
      </c>
      <c r="L18" s="67">
        <v>40.4</v>
      </c>
      <c r="M18" s="67">
        <v>55.772448410485225</v>
      </c>
      <c r="N18" s="67">
        <v>42.686397268070579</v>
      </c>
      <c r="O18" s="67">
        <v>59.180352123095133</v>
      </c>
      <c r="P18" s="67">
        <v>46.9</v>
      </c>
      <c r="Q18" s="66">
        <v>48.154093097913325</v>
      </c>
      <c r="R18" s="132">
        <v>2546</v>
      </c>
      <c r="S18" s="69">
        <v>2549</v>
      </c>
      <c r="T18" s="65">
        <v>2473</v>
      </c>
      <c r="U18" s="71">
        <v>1793</v>
      </c>
      <c r="V18" s="71">
        <v>2342.6666666666665</v>
      </c>
      <c r="W18" s="146">
        <v>1689.75</v>
      </c>
      <c r="X18" s="146">
        <v>2130</v>
      </c>
      <c r="Y18" s="64">
        <v>2076.6666666666665</v>
      </c>
    </row>
    <row r="19" spans="1:25" ht="40" customHeight="1">
      <c r="A19" s="70" t="s">
        <v>73</v>
      </c>
      <c r="B19" s="132">
        <v>7</v>
      </c>
      <c r="C19" s="69">
        <v>7</v>
      </c>
      <c r="D19" s="65">
        <v>6</v>
      </c>
      <c r="E19" s="65">
        <v>8</v>
      </c>
      <c r="F19" s="65">
        <v>5</v>
      </c>
      <c r="G19" s="65">
        <v>5</v>
      </c>
      <c r="H19" s="65">
        <v>5</v>
      </c>
      <c r="I19" s="68">
        <v>4</v>
      </c>
      <c r="J19" s="155">
        <v>69</v>
      </c>
      <c r="K19" s="67">
        <v>72.599999999999994</v>
      </c>
      <c r="L19" s="67">
        <v>64.8</v>
      </c>
      <c r="M19" s="51">
        <v>91.627534073989239</v>
      </c>
      <c r="N19" s="51">
        <v>60.819851599562099</v>
      </c>
      <c r="O19" s="51">
        <v>64.549444874774068</v>
      </c>
      <c r="P19" s="51">
        <v>68</v>
      </c>
      <c r="Q19" s="50">
        <v>57.903879559930509</v>
      </c>
      <c r="R19" s="132">
        <v>1448</v>
      </c>
      <c r="S19" s="69">
        <v>1378</v>
      </c>
      <c r="T19" s="65">
        <v>1543</v>
      </c>
      <c r="U19" s="71">
        <v>1091.375</v>
      </c>
      <c r="V19" s="71">
        <v>1644.2</v>
      </c>
      <c r="W19" s="146">
        <v>1549.2</v>
      </c>
      <c r="X19" s="146">
        <v>1470</v>
      </c>
      <c r="Y19" s="64">
        <v>1727</v>
      </c>
    </row>
    <row r="20" spans="1:25" ht="40" customHeight="1">
      <c r="A20" s="54" t="s">
        <v>72</v>
      </c>
      <c r="B20" s="130">
        <v>15</v>
      </c>
      <c r="C20" s="79">
        <v>20</v>
      </c>
      <c r="D20" s="71">
        <v>18</v>
      </c>
      <c r="E20" s="71">
        <v>18</v>
      </c>
      <c r="F20" s="71">
        <v>19</v>
      </c>
      <c r="G20" s="71">
        <v>18</v>
      </c>
      <c r="H20" s="71">
        <v>19</v>
      </c>
      <c r="I20" s="73">
        <v>17</v>
      </c>
      <c r="J20" s="152">
        <v>49.2</v>
      </c>
      <c r="K20" s="72">
        <v>65.900000000000006</v>
      </c>
      <c r="L20" s="72">
        <v>59.8</v>
      </c>
      <c r="M20" s="72">
        <v>59.978008063709972</v>
      </c>
      <c r="N20" s="72">
        <v>63.312229256914357</v>
      </c>
      <c r="O20" s="72">
        <v>60.110202037067957</v>
      </c>
      <c r="P20" s="72">
        <v>63.9</v>
      </c>
      <c r="Q20" s="59">
        <v>57.868400449331112</v>
      </c>
      <c r="R20" s="128">
        <v>2034</v>
      </c>
      <c r="S20" s="79">
        <v>1518</v>
      </c>
      <c r="T20" s="71">
        <v>1673</v>
      </c>
      <c r="U20" s="71">
        <v>1667.2777777777778</v>
      </c>
      <c r="V20" s="71">
        <v>1579.4736842105262</v>
      </c>
      <c r="W20" s="146">
        <v>1663.6111111111111</v>
      </c>
      <c r="X20" s="146">
        <v>1565</v>
      </c>
      <c r="Y20" s="64">
        <v>1728.0588235294117</v>
      </c>
    </row>
    <row r="21" spans="1:25" ht="40" customHeight="1">
      <c r="A21" s="54" t="s">
        <v>71</v>
      </c>
      <c r="B21" s="130">
        <v>11</v>
      </c>
      <c r="C21" s="46">
        <v>13</v>
      </c>
      <c r="D21" s="42">
        <v>11</v>
      </c>
      <c r="E21" s="42">
        <v>11</v>
      </c>
      <c r="F21" s="42">
        <v>10</v>
      </c>
      <c r="G21" s="42">
        <v>10</v>
      </c>
      <c r="H21" s="42">
        <v>9</v>
      </c>
      <c r="I21" s="45">
        <v>9</v>
      </c>
      <c r="J21" s="154">
        <v>49.2</v>
      </c>
      <c r="K21" s="44">
        <v>59.1</v>
      </c>
      <c r="L21" s="44">
        <v>50.7</v>
      </c>
      <c r="M21" s="51">
        <v>51.298792146621267</v>
      </c>
      <c r="N21" s="51">
        <v>47.100937308652448</v>
      </c>
      <c r="O21" s="51">
        <v>47.934042757166139</v>
      </c>
      <c r="P21" s="51">
        <v>44.2</v>
      </c>
      <c r="Q21" s="50">
        <v>44.446639340214332</v>
      </c>
      <c r="R21" s="131">
        <v>2034</v>
      </c>
      <c r="S21" s="46">
        <v>1691</v>
      </c>
      <c r="T21" s="42">
        <v>1972</v>
      </c>
      <c r="U21" s="42">
        <v>1949.3636363636363</v>
      </c>
      <c r="V21" s="42">
        <v>2123.1</v>
      </c>
      <c r="W21" s="148">
        <v>2086.1999999999998</v>
      </c>
      <c r="X21" s="148">
        <v>2261</v>
      </c>
      <c r="Y21" s="41">
        <v>2249.8888888888887</v>
      </c>
    </row>
    <row r="22" spans="1:25" ht="40" customHeight="1">
      <c r="A22" s="70" t="s">
        <v>70</v>
      </c>
      <c r="B22" s="132">
        <v>10</v>
      </c>
      <c r="C22" s="69">
        <v>9</v>
      </c>
      <c r="D22" s="65">
        <v>9</v>
      </c>
      <c r="E22" s="65">
        <v>9</v>
      </c>
      <c r="F22" s="65">
        <v>9</v>
      </c>
      <c r="G22" s="65">
        <v>9</v>
      </c>
      <c r="H22" s="65">
        <v>8</v>
      </c>
      <c r="I22" s="68">
        <v>7</v>
      </c>
      <c r="J22" s="155">
        <v>53.9</v>
      </c>
      <c r="K22" s="67">
        <v>49.9</v>
      </c>
      <c r="L22" s="67">
        <v>51.5</v>
      </c>
      <c r="M22" s="67">
        <v>53.128689492325861</v>
      </c>
      <c r="N22" s="67">
        <v>54.914881933003848</v>
      </c>
      <c r="O22" s="67">
        <v>56.543318464534778</v>
      </c>
      <c r="P22" s="67">
        <v>52.4</v>
      </c>
      <c r="Q22" s="66">
        <v>47.596382674916704</v>
      </c>
      <c r="R22" s="132">
        <v>1855</v>
      </c>
      <c r="S22" s="69">
        <v>2005</v>
      </c>
      <c r="T22" s="65">
        <v>1943</v>
      </c>
      <c r="U22" s="71">
        <v>1882.2222222222222</v>
      </c>
      <c r="V22" s="71">
        <v>1821</v>
      </c>
      <c r="W22" s="146">
        <v>1768.5555555555557</v>
      </c>
      <c r="X22" s="146">
        <v>1907</v>
      </c>
      <c r="Y22" s="64">
        <v>2101</v>
      </c>
    </row>
    <row r="23" spans="1:25" ht="40" customHeight="1">
      <c r="A23" s="70" t="s">
        <v>69</v>
      </c>
      <c r="B23" s="132">
        <v>4</v>
      </c>
      <c r="C23" s="69">
        <v>4</v>
      </c>
      <c r="D23" s="65">
        <v>4</v>
      </c>
      <c r="E23" s="65">
        <v>3</v>
      </c>
      <c r="F23" s="65">
        <v>4</v>
      </c>
      <c r="G23" s="65">
        <v>4</v>
      </c>
      <c r="H23" s="65">
        <v>4</v>
      </c>
      <c r="I23" s="68">
        <v>4</v>
      </c>
      <c r="J23" s="155">
        <v>35.700000000000003</v>
      </c>
      <c r="K23" s="67">
        <v>36.799999999999997</v>
      </c>
      <c r="L23" s="67">
        <v>38.799999999999997</v>
      </c>
      <c r="M23" s="67">
        <v>30.772386911478101</v>
      </c>
      <c r="N23" s="67">
        <v>42.739608932578271</v>
      </c>
      <c r="O23" s="67">
        <v>45.269352648257133</v>
      </c>
      <c r="P23" s="67">
        <v>48</v>
      </c>
      <c r="Q23" s="66">
        <v>50.543340914834467</v>
      </c>
      <c r="R23" s="132">
        <v>2802</v>
      </c>
      <c r="S23" s="69">
        <v>2721</v>
      </c>
      <c r="T23" s="65">
        <v>2578</v>
      </c>
      <c r="U23" s="65">
        <v>3249.6666666666665</v>
      </c>
      <c r="V23" s="65">
        <v>2339.75</v>
      </c>
      <c r="W23" s="146">
        <v>2209</v>
      </c>
      <c r="X23" s="146">
        <v>2082</v>
      </c>
      <c r="Y23" s="64">
        <v>1978.5</v>
      </c>
    </row>
    <row r="24" spans="1:25" ht="40" customHeight="1">
      <c r="A24" s="54" t="s">
        <v>68</v>
      </c>
      <c r="B24" s="130">
        <v>2</v>
      </c>
      <c r="C24" s="53">
        <v>2</v>
      </c>
      <c r="D24" s="49">
        <v>2</v>
      </c>
      <c r="E24" s="49">
        <v>2</v>
      </c>
      <c r="F24" s="49">
        <v>2</v>
      </c>
      <c r="G24" s="49">
        <v>2</v>
      </c>
      <c r="H24" s="49">
        <v>2</v>
      </c>
      <c r="I24" s="52">
        <v>1</v>
      </c>
      <c r="J24" s="153">
        <v>45.2</v>
      </c>
      <c r="K24" s="51">
        <v>45.7</v>
      </c>
      <c r="L24" s="51">
        <v>46.8</v>
      </c>
      <c r="M24" s="51">
        <v>48.309178743961354</v>
      </c>
      <c r="N24" s="51">
        <v>50.238633509168551</v>
      </c>
      <c r="O24" s="51">
        <v>51.546391752577321</v>
      </c>
      <c r="P24" s="51">
        <v>54.4</v>
      </c>
      <c r="Q24" s="50">
        <v>28.200789622109422</v>
      </c>
      <c r="R24" s="130">
        <v>2212</v>
      </c>
      <c r="S24" s="53">
        <v>2189</v>
      </c>
      <c r="T24" s="49">
        <v>2138</v>
      </c>
      <c r="U24" s="49">
        <v>2070</v>
      </c>
      <c r="V24" s="49">
        <v>1990.5</v>
      </c>
      <c r="W24" s="146">
        <v>1940</v>
      </c>
      <c r="X24" s="146">
        <v>1839</v>
      </c>
      <c r="Y24" s="64">
        <v>3546</v>
      </c>
    </row>
    <row r="25" spans="1:25" ht="40" customHeight="1">
      <c r="A25" s="54" t="s">
        <v>67</v>
      </c>
      <c r="B25" s="130">
        <v>5</v>
      </c>
      <c r="C25" s="53">
        <v>5</v>
      </c>
      <c r="D25" s="49">
        <v>7</v>
      </c>
      <c r="E25" s="49">
        <v>7</v>
      </c>
      <c r="F25" s="49">
        <v>7</v>
      </c>
      <c r="G25" s="49">
        <v>7</v>
      </c>
      <c r="H25" s="49">
        <v>5</v>
      </c>
      <c r="I25" s="52">
        <v>5</v>
      </c>
      <c r="J25" s="153">
        <v>41.9</v>
      </c>
      <c r="K25" s="51">
        <v>43</v>
      </c>
      <c r="L25" s="51">
        <v>62</v>
      </c>
      <c r="M25" s="51">
        <v>64.338235294117652</v>
      </c>
      <c r="N25" s="51">
        <v>66.679367498571153</v>
      </c>
      <c r="O25" s="51">
        <v>69.679474417678676</v>
      </c>
      <c r="P25" s="51">
        <v>52.2</v>
      </c>
      <c r="Q25" s="50">
        <v>53.596312573694924</v>
      </c>
      <c r="R25" s="130">
        <v>2389</v>
      </c>
      <c r="S25" s="53">
        <v>2327</v>
      </c>
      <c r="T25" s="49">
        <v>1613</v>
      </c>
      <c r="U25" s="49">
        <v>1554.2857142857142</v>
      </c>
      <c r="V25" s="49">
        <v>1499.7142857142858</v>
      </c>
      <c r="W25" s="147">
        <v>1435.1428571428571</v>
      </c>
      <c r="X25" s="147">
        <v>1916</v>
      </c>
      <c r="Y25" s="48">
        <v>1865.8</v>
      </c>
    </row>
    <row r="26" spans="1:25" ht="40" customHeight="1" thickBot="1">
      <c r="A26" s="63" t="s">
        <v>66</v>
      </c>
      <c r="B26" s="133">
        <v>14</v>
      </c>
      <c r="C26" s="62">
        <v>12</v>
      </c>
      <c r="D26" s="58">
        <v>13</v>
      </c>
      <c r="E26" s="58">
        <v>13</v>
      </c>
      <c r="F26" s="58">
        <v>14</v>
      </c>
      <c r="G26" s="58">
        <v>14</v>
      </c>
      <c r="H26" s="58">
        <v>12</v>
      </c>
      <c r="I26" s="61">
        <v>12</v>
      </c>
      <c r="J26" s="156">
        <v>56.3</v>
      </c>
      <c r="K26" s="60">
        <v>49.9</v>
      </c>
      <c r="L26" s="60">
        <v>56.1</v>
      </c>
      <c r="M26" s="60">
        <v>58.405966394105484</v>
      </c>
      <c r="N26" s="60">
        <v>65.586058277897507</v>
      </c>
      <c r="O26" s="60">
        <v>68.93495494608301</v>
      </c>
      <c r="P26" s="60">
        <v>62.2</v>
      </c>
      <c r="Q26" s="157">
        <v>64.174554789026146</v>
      </c>
      <c r="R26" s="133">
        <v>1775</v>
      </c>
      <c r="S26" s="62">
        <v>2005</v>
      </c>
      <c r="T26" s="58">
        <v>1782</v>
      </c>
      <c r="U26" s="58">
        <v>1712.1538461538462</v>
      </c>
      <c r="V26" s="58">
        <v>1524.7142857142858</v>
      </c>
      <c r="W26" s="149">
        <v>1450.6428571428571</v>
      </c>
      <c r="X26" s="149">
        <v>1608</v>
      </c>
      <c r="Y26" s="57">
        <v>1558.25</v>
      </c>
    </row>
    <row r="27" spans="1:25" ht="40" customHeight="1" thickTop="1">
      <c r="A27" s="56" t="s">
        <v>65</v>
      </c>
      <c r="B27" s="130">
        <v>47</v>
      </c>
      <c r="C27" s="53">
        <v>48</v>
      </c>
      <c r="D27" s="49">
        <v>50</v>
      </c>
      <c r="E27" s="49">
        <v>49</v>
      </c>
      <c r="F27" s="49">
        <v>48</v>
      </c>
      <c r="G27" s="49">
        <v>45</v>
      </c>
      <c r="H27" s="49">
        <v>46</v>
      </c>
      <c r="I27" s="52">
        <f t="shared" ref="I27" si="3">I15</f>
        <v>43</v>
      </c>
      <c r="J27" s="153">
        <v>51.5</v>
      </c>
      <c r="K27" s="51">
        <v>53.2</v>
      </c>
      <c r="L27" s="51">
        <v>56.1</v>
      </c>
      <c r="M27" s="51">
        <v>55.740091914274011</v>
      </c>
      <c r="N27" s="51">
        <v>55.383124300499595</v>
      </c>
      <c r="O27" s="51">
        <v>53.077930196624251</v>
      </c>
      <c r="P27" s="51">
        <v>55.6</v>
      </c>
      <c r="Q27" s="159">
        <v>53.331348911048266</v>
      </c>
      <c r="R27" s="130">
        <v>1940</v>
      </c>
      <c r="S27" s="53">
        <v>1879</v>
      </c>
      <c r="T27" s="49">
        <v>1782</v>
      </c>
      <c r="U27" s="49">
        <v>1794.0408163265306</v>
      </c>
      <c r="V27" s="49">
        <v>1805.6041666666667</v>
      </c>
      <c r="W27" s="147">
        <v>1884.0222222222221</v>
      </c>
      <c r="X27" s="147">
        <v>1800</v>
      </c>
      <c r="Y27" s="52">
        <v>1875.0697674418604</v>
      </c>
    </row>
    <row r="28" spans="1:25" ht="40" customHeight="1">
      <c r="A28" s="54" t="s">
        <v>64</v>
      </c>
      <c r="B28" s="130">
        <v>158</v>
      </c>
      <c r="C28" s="53">
        <v>154</v>
      </c>
      <c r="D28" s="49">
        <v>151</v>
      </c>
      <c r="E28" s="49">
        <v>156</v>
      </c>
      <c r="F28" s="49">
        <v>153</v>
      </c>
      <c r="G28" s="49">
        <v>149</v>
      </c>
      <c r="H28" s="49">
        <v>167</v>
      </c>
      <c r="I28" s="52">
        <f t="shared" ref="I28" si="4">I11+I12</f>
        <v>162</v>
      </c>
      <c r="J28" s="153">
        <v>67.2</v>
      </c>
      <c r="K28" s="51">
        <v>65.900000000000006</v>
      </c>
      <c r="L28" s="51">
        <v>65.099999999999994</v>
      </c>
      <c r="M28" s="51">
        <v>68.233709201928036</v>
      </c>
      <c r="N28" s="51">
        <v>67.46537438873284</v>
      </c>
      <c r="O28" s="51">
        <v>66.796374167286814</v>
      </c>
      <c r="P28" s="51">
        <v>76</v>
      </c>
      <c r="Q28" s="159">
        <v>75.009376172021504</v>
      </c>
      <c r="R28" s="130">
        <v>1489</v>
      </c>
      <c r="S28" s="53">
        <v>1518</v>
      </c>
      <c r="T28" s="49">
        <v>1536</v>
      </c>
      <c r="U28" s="49">
        <v>1465.551282051282</v>
      </c>
      <c r="V28" s="49">
        <v>1482.2418300653594</v>
      </c>
      <c r="W28" s="147">
        <v>1497.0872483221476</v>
      </c>
      <c r="X28" s="147">
        <v>1315</v>
      </c>
      <c r="Y28" s="52">
        <v>1333.1666666666667</v>
      </c>
    </row>
    <row r="29" spans="1:25" ht="40" customHeight="1">
      <c r="A29" s="54" t="s">
        <v>63</v>
      </c>
      <c r="B29" s="130">
        <v>120</v>
      </c>
      <c r="C29" s="53">
        <v>115</v>
      </c>
      <c r="D29" s="49">
        <v>120</v>
      </c>
      <c r="E29" s="49">
        <v>112</v>
      </c>
      <c r="F29" s="49">
        <v>116</v>
      </c>
      <c r="G29" s="49">
        <v>119</v>
      </c>
      <c r="H29" s="49">
        <v>119</v>
      </c>
      <c r="I29" s="52">
        <f t="shared" ref="I29" si="5">I8+I18</f>
        <v>119</v>
      </c>
      <c r="J29" s="153">
        <v>67.599999999999994</v>
      </c>
      <c r="K29" s="51">
        <v>66</v>
      </c>
      <c r="L29" s="51">
        <v>70.2</v>
      </c>
      <c r="M29" s="51">
        <v>67.03014561102168</v>
      </c>
      <c r="N29" s="51">
        <v>70.705839327075466</v>
      </c>
      <c r="O29" s="51">
        <v>74.076379594758635</v>
      </c>
      <c r="P29" s="51">
        <v>76.099999999999994</v>
      </c>
      <c r="Q29" s="159">
        <v>77.710225751470944</v>
      </c>
      <c r="R29" s="130">
        <v>1480</v>
      </c>
      <c r="S29" s="53">
        <v>1515</v>
      </c>
      <c r="T29" s="49">
        <v>1425</v>
      </c>
      <c r="U29" s="49">
        <v>1491.8660714285713</v>
      </c>
      <c r="V29" s="49">
        <v>1414.3103448275863</v>
      </c>
      <c r="W29" s="147">
        <v>1349.9579831932774</v>
      </c>
      <c r="X29" s="147">
        <v>1314</v>
      </c>
      <c r="Y29" s="52">
        <v>1286.8319327731092</v>
      </c>
    </row>
    <row r="30" spans="1:25" ht="40" customHeight="1">
      <c r="A30" s="54" t="s">
        <v>62</v>
      </c>
      <c r="B30" s="130">
        <v>427</v>
      </c>
      <c r="C30" s="53">
        <v>439</v>
      </c>
      <c r="D30" s="49">
        <v>460</v>
      </c>
      <c r="E30" s="49">
        <v>468</v>
      </c>
      <c r="F30" s="49">
        <v>477</v>
      </c>
      <c r="G30" s="49">
        <v>460</v>
      </c>
      <c r="H30" s="49">
        <v>458</v>
      </c>
      <c r="I30" s="52">
        <f t="shared" ref="I30" si="6">I7+I14+I17+I19+I20+I21</f>
        <v>444</v>
      </c>
      <c r="J30" s="153">
        <v>65.5</v>
      </c>
      <c r="K30" s="51">
        <v>67.3</v>
      </c>
      <c r="L30" s="51">
        <v>70.7</v>
      </c>
      <c r="M30" s="51">
        <v>72.185461107769186</v>
      </c>
      <c r="N30" s="51">
        <v>74.065217762609336</v>
      </c>
      <c r="O30" s="51">
        <v>71.899153621919865</v>
      </c>
      <c r="P30" s="51">
        <v>72.2</v>
      </c>
      <c r="Q30" s="159">
        <v>70.407794333124016</v>
      </c>
      <c r="R30" s="130">
        <v>1527</v>
      </c>
      <c r="S30" s="53">
        <v>1486</v>
      </c>
      <c r="T30" s="49">
        <v>1414</v>
      </c>
      <c r="U30" s="49">
        <v>1385.3205128205129</v>
      </c>
      <c r="V30" s="49">
        <v>1350.1614255765198</v>
      </c>
      <c r="W30" s="147">
        <v>1390.8369565217392</v>
      </c>
      <c r="X30" s="147">
        <v>1385</v>
      </c>
      <c r="Y30" s="52">
        <v>1420.2972972972973</v>
      </c>
    </row>
    <row r="31" spans="1:25" ht="40" customHeight="1">
      <c r="A31" s="54" t="s">
        <v>61</v>
      </c>
      <c r="B31" s="130">
        <v>93</v>
      </c>
      <c r="C31" s="53">
        <v>92</v>
      </c>
      <c r="D31" s="49">
        <v>89</v>
      </c>
      <c r="E31" s="49">
        <v>88</v>
      </c>
      <c r="F31" s="49">
        <v>90</v>
      </c>
      <c r="G31" s="49">
        <v>83</v>
      </c>
      <c r="H31" s="49">
        <v>81</v>
      </c>
      <c r="I31" s="52">
        <f t="shared" ref="I31" si="7">I10+I13+I16+I22+I23</f>
        <v>79</v>
      </c>
      <c r="J31" s="153">
        <v>57.8</v>
      </c>
      <c r="K31" s="51">
        <v>58.8</v>
      </c>
      <c r="L31" s="51">
        <v>58.6</v>
      </c>
      <c r="M31" s="51">
        <v>59.794388840192696</v>
      </c>
      <c r="N31" s="51">
        <v>63.567402635928296</v>
      </c>
      <c r="O31" s="51">
        <v>60.992188590786498</v>
      </c>
      <c r="P31" s="51">
        <v>61.9</v>
      </c>
      <c r="Q31" s="159">
        <v>62.467382537599036</v>
      </c>
      <c r="R31" s="130">
        <v>1731</v>
      </c>
      <c r="S31" s="53">
        <v>1701</v>
      </c>
      <c r="T31" s="49">
        <v>1707</v>
      </c>
      <c r="U31" s="49">
        <v>1672.3977272727273</v>
      </c>
      <c r="V31" s="49">
        <v>1573.1333333333334</v>
      </c>
      <c r="W31" s="147">
        <v>1639.5542168674699</v>
      </c>
      <c r="X31" s="147">
        <v>1615</v>
      </c>
      <c r="Y31" s="52">
        <v>1600.8354430379748</v>
      </c>
    </row>
    <row r="32" spans="1:25" ht="40" customHeight="1">
      <c r="A32" s="47" t="s">
        <v>60</v>
      </c>
      <c r="B32" s="131">
        <v>79</v>
      </c>
      <c r="C32" s="46">
        <v>77</v>
      </c>
      <c r="D32" s="42">
        <v>80</v>
      </c>
      <c r="E32" s="42">
        <v>76</v>
      </c>
      <c r="F32" s="42">
        <v>77</v>
      </c>
      <c r="G32" s="42">
        <v>77</v>
      </c>
      <c r="H32" s="42">
        <v>72</v>
      </c>
      <c r="I32" s="45">
        <f t="shared" ref="I32" si="8">I9+I24+I25+I26</f>
        <v>72</v>
      </c>
      <c r="J32" s="154">
        <v>62.2</v>
      </c>
      <c r="K32" s="44">
        <v>62</v>
      </c>
      <c r="L32" s="44">
        <v>66.400000000000006</v>
      </c>
      <c r="M32" s="44">
        <v>65.244452075374511</v>
      </c>
      <c r="N32" s="44">
        <v>68.897637795275585</v>
      </c>
      <c r="O32" s="44">
        <v>71.861875874941674</v>
      </c>
      <c r="P32" s="44">
        <v>70.099999999999994</v>
      </c>
      <c r="Q32" s="160">
        <v>72.468873612271395</v>
      </c>
      <c r="R32" s="131">
        <v>1608</v>
      </c>
      <c r="S32" s="46">
        <v>1614</v>
      </c>
      <c r="T32" s="42">
        <v>1506</v>
      </c>
      <c r="U32" s="42">
        <v>1532.6973684210527</v>
      </c>
      <c r="V32" s="42">
        <v>1451.4285714285713</v>
      </c>
      <c r="W32" s="148">
        <v>1391.5584415584415</v>
      </c>
      <c r="X32" s="148">
        <v>1427</v>
      </c>
      <c r="Y32" s="45">
        <v>1379.9027777777778</v>
      </c>
    </row>
    <row r="33" spans="1:1" ht="13.15" customHeight="1">
      <c r="A33" s="40"/>
    </row>
  </sheetData>
  <mergeCells count="4">
    <mergeCell ref="A2:A3"/>
    <mergeCell ref="B2:I2"/>
    <mergeCell ref="J2:Q2"/>
    <mergeCell ref="R2:Y2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L34"/>
  <sheetViews>
    <sheetView view="pageBreakPreview" zoomScale="85" zoomScaleNormal="75" zoomScaleSheetLayoutView="85" workbookViewId="0">
      <pane xSplit="1" ySplit="4" topLeftCell="B5" activePane="bottomRight" state="frozen"/>
      <selection activeCell="H2" sqref="H2:M2"/>
      <selection pane="topRight" activeCell="H2" sqref="H2:M2"/>
      <selection pane="bottomLeft" activeCell="H2" sqref="H2:M2"/>
      <selection pane="bottomRight"/>
    </sheetView>
  </sheetViews>
  <sheetFormatPr defaultRowHeight="11.5"/>
  <cols>
    <col min="1" max="1" width="13.09765625" customWidth="1"/>
    <col min="2" max="12" width="12.296875" customWidth="1"/>
  </cols>
  <sheetData>
    <row r="1" spans="1:12" ht="21">
      <c r="A1" s="97" t="s">
        <v>197</v>
      </c>
      <c r="J1" s="87"/>
      <c r="K1" s="87"/>
      <c r="L1" s="134" t="s">
        <v>192</v>
      </c>
    </row>
    <row r="2" spans="1:12" ht="21" hidden="1">
      <c r="A2" s="97"/>
    </row>
    <row r="3" spans="1:12" s="33" customFormat="1" ht="20.149999999999999" customHeight="1">
      <c r="A3" s="177" t="s">
        <v>95</v>
      </c>
      <c r="B3" s="179" t="s">
        <v>111</v>
      </c>
      <c r="C3" s="179" t="s">
        <v>110</v>
      </c>
      <c r="D3" s="179"/>
      <c r="E3" s="179"/>
      <c r="F3" s="179"/>
      <c r="G3" s="179"/>
      <c r="H3" s="179" t="s">
        <v>165</v>
      </c>
      <c r="I3" s="179"/>
      <c r="J3" s="173" t="s">
        <v>116</v>
      </c>
      <c r="K3" s="174"/>
      <c r="L3" s="177" t="s">
        <v>107</v>
      </c>
    </row>
    <row r="4" spans="1:12" s="33" customFormat="1" ht="47.5" customHeight="1">
      <c r="A4" s="183"/>
      <c r="B4" s="179"/>
      <c r="C4" s="84" t="s">
        <v>106</v>
      </c>
      <c r="D4" s="84" t="s">
        <v>105</v>
      </c>
      <c r="E4" s="84" t="s">
        <v>104</v>
      </c>
      <c r="F4" s="84" t="s">
        <v>103</v>
      </c>
      <c r="G4" s="135" t="s">
        <v>102</v>
      </c>
      <c r="H4" s="84" t="s">
        <v>164</v>
      </c>
      <c r="I4" s="84" t="s">
        <v>163</v>
      </c>
      <c r="J4" s="84" t="s">
        <v>99</v>
      </c>
      <c r="K4" s="102" t="s">
        <v>98</v>
      </c>
      <c r="L4" s="183"/>
    </row>
    <row r="5" spans="1:12" ht="40" customHeight="1">
      <c r="A5" s="80" t="s">
        <v>88</v>
      </c>
      <c r="B5" s="79">
        <f>SUM(B6:B7)</f>
        <v>919</v>
      </c>
      <c r="C5" s="71">
        <f t="shared" ref="C5:L5" si="0">SUM(C6:C7)</f>
        <v>0</v>
      </c>
      <c r="D5" s="71">
        <f t="shared" si="0"/>
        <v>614</v>
      </c>
      <c r="E5" s="71">
        <f t="shared" si="0"/>
        <v>38</v>
      </c>
      <c r="F5" s="71">
        <f t="shared" si="0"/>
        <v>226</v>
      </c>
      <c r="G5" s="136">
        <f t="shared" si="0"/>
        <v>17</v>
      </c>
      <c r="H5" s="71">
        <f t="shared" si="0"/>
        <v>2</v>
      </c>
      <c r="I5" s="71">
        <f t="shared" si="0"/>
        <v>2</v>
      </c>
      <c r="J5" s="71">
        <f t="shared" si="0"/>
        <v>6</v>
      </c>
      <c r="K5" s="71">
        <f t="shared" si="0"/>
        <v>14</v>
      </c>
      <c r="L5" s="73">
        <f t="shared" si="0"/>
        <v>0</v>
      </c>
    </row>
    <row r="6" spans="1:12" ht="40" customHeight="1">
      <c r="A6" s="75" t="s">
        <v>87</v>
      </c>
      <c r="B6" s="53">
        <f>SUM(B8:B18)</f>
        <v>857</v>
      </c>
      <c r="C6" s="49">
        <f t="shared" ref="C6:L6" si="1">SUM(C8:C18)</f>
        <v>0</v>
      </c>
      <c r="D6" s="49">
        <f t="shared" si="1"/>
        <v>562</v>
      </c>
      <c r="E6" s="49">
        <f t="shared" si="1"/>
        <v>37</v>
      </c>
      <c r="F6" s="49">
        <f t="shared" si="1"/>
        <v>218</v>
      </c>
      <c r="G6" s="101">
        <f t="shared" si="1"/>
        <v>17</v>
      </c>
      <c r="H6" s="49">
        <f t="shared" si="1"/>
        <v>2</v>
      </c>
      <c r="I6" s="49">
        <f t="shared" si="1"/>
        <v>2</v>
      </c>
      <c r="J6" s="49">
        <f t="shared" si="1"/>
        <v>5</v>
      </c>
      <c r="K6" s="49">
        <f t="shared" si="1"/>
        <v>14</v>
      </c>
      <c r="L6" s="52">
        <f t="shared" si="1"/>
        <v>0</v>
      </c>
    </row>
    <row r="7" spans="1:12" ht="40" customHeight="1">
      <c r="A7" s="78" t="s">
        <v>86</v>
      </c>
      <c r="B7" s="46">
        <f>SUM(B19:B27)</f>
        <v>62</v>
      </c>
      <c r="C7" s="42">
        <f t="shared" ref="C7:L7" si="2">SUM(C19:C27)</f>
        <v>0</v>
      </c>
      <c r="D7" s="42">
        <f t="shared" si="2"/>
        <v>52</v>
      </c>
      <c r="E7" s="42">
        <f t="shared" si="2"/>
        <v>1</v>
      </c>
      <c r="F7" s="42">
        <f t="shared" si="2"/>
        <v>8</v>
      </c>
      <c r="G7" s="137">
        <f t="shared" si="2"/>
        <v>0</v>
      </c>
      <c r="H7" s="42">
        <f t="shared" si="2"/>
        <v>0</v>
      </c>
      <c r="I7" s="42">
        <f t="shared" si="2"/>
        <v>0</v>
      </c>
      <c r="J7" s="42">
        <f t="shared" si="2"/>
        <v>1</v>
      </c>
      <c r="K7" s="42">
        <f t="shared" si="2"/>
        <v>0</v>
      </c>
      <c r="L7" s="45">
        <f t="shared" si="2"/>
        <v>0</v>
      </c>
    </row>
    <row r="8" spans="1:12" ht="40" customHeight="1">
      <c r="A8" s="75" t="s">
        <v>85</v>
      </c>
      <c r="B8" s="53">
        <v>356</v>
      </c>
      <c r="C8" s="49">
        <v>0</v>
      </c>
      <c r="D8" s="49">
        <v>228</v>
      </c>
      <c r="E8" s="49">
        <v>14</v>
      </c>
      <c r="F8" s="49">
        <v>106</v>
      </c>
      <c r="G8" s="101">
        <v>0</v>
      </c>
      <c r="H8" s="49">
        <v>1</v>
      </c>
      <c r="I8" s="49">
        <v>0</v>
      </c>
      <c r="J8" s="49">
        <v>2</v>
      </c>
      <c r="K8" s="49">
        <v>5</v>
      </c>
      <c r="L8" s="52">
        <v>0</v>
      </c>
    </row>
    <row r="9" spans="1:12" ht="40" customHeight="1">
      <c r="A9" s="75" t="s">
        <v>84</v>
      </c>
      <c r="B9" s="53">
        <v>116</v>
      </c>
      <c r="C9" s="49">
        <v>0</v>
      </c>
      <c r="D9" s="49">
        <v>79</v>
      </c>
      <c r="E9" s="49">
        <v>2</v>
      </c>
      <c r="F9" s="49">
        <v>33</v>
      </c>
      <c r="G9" s="101">
        <v>0</v>
      </c>
      <c r="H9" s="49">
        <v>0</v>
      </c>
      <c r="I9" s="49">
        <v>0</v>
      </c>
      <c r="J9" s="49">
        <v>0</v>
      </c>
      <c r="K9" s="49">
        <v>2</v>
      </c>
      <c r="L9" s="52">
        <v>0</v>
      </c>
    </row>
    <row r="10" spans="1:12" ht="40" customHeight="1">
      <c r="A10" s="75" t="s">
        <v>83</v>
      </c>
      <c r="B10" s="53">
        <v>54</v>
      </c>
      <c r="C10" s="49">
        <v>0</v>
      </c>
      <c r="D10" s="49">
        <v>39</v>
      </c>
      <c r="E10" s="49">
        <v>4</v>
      </c>
      <c r="F10" s="49">
        <v>10</v>
      </c>
      <c r="G10" s="101">
        <v>0</v>
      </c>
      <c r="H10" s="49">
        <v>0</v>
      </c>
      <c r="I10" s="49">
        <v>1</v>
      </c>
      <c r="J10" s="49">
        <v>0</v>
      </c>
      <c r="K10" s="49">
        <v>0</v>
      </c>
      <c r="L10" s="52">
        <v>0</v>
      </c>
    </row>
    <row r="11" spans="1:12" ht="40" customHeight="1">
      <c r="A11" s="75" t="s">
        <v>82</v>
      </c>
      <c r="B11" s="53">
        <v>20</v>
      </c>
      <c r="C11" s="49">
        <v>0</v>
      </c>
      <c r="D11" s="49">
        <v>16</v>
      </c>
      <c r="E11" s="49">
        <v>0</v>
      </c>
      <c r="F11" s="49">
        <v>4</v>
      </c>
      <c r="G11" s="101">
        <v>0</v>
      </c>
      <c r="H11" s="49">
        <v>0</v>
      </c>
      <c r="I11" s="49">
        <v>0</v>
      </c>
      <c r="J11" s="49">
        <v>0</v>
      </c>
      <c r="K11" s="49">
        <v>0</v>
      </c>
      <c r="L11" s="52">
        <v>0</v>
      </c>
    </row>
    <row r="12" spans="1:12" ht="40" customHeight="1">
      <c r="A12" s="75" t="s">
        <v>81</v>
      </c>
      <c r="B12" s="53">
        <v>92</v>
      </c>
      <c r="C12" s="49">
        <v>0</v>
      </c>
      <c r="D12" s="49">
        <v>50</v>
      </c>
      <c r="E12" s="49">
        <v>9</v>
      </c>
      <c r="F12" s="49">
        <v>25</v>
      </c>
      <c r="G12" s="101">
        <v>0</v>
      </c>
      <c r="H12" s="49">
        <v>0</v>
      </c>
      <c r="I12" s="49">
        <v>0</v>
      </c>
      <c r="J12" s="49">
        <v>3</v>
      </c>
      <c r="K12" s="49">
        <v>5</v>
      </c>
      <c r="L12" s="52">
        <v>0</v>
      </c>
    </row>
    <row r="13" spans="1:12" ht="40" customHeight="1">
      <c r="A13" s="75" t="s">
        <v>80</v>
      </c>
      <c r="B13" s="53">
        <v>70</v>
      </c>
      <c r="C13" s="49">
        <v>0</v>
      </c>
      <c r="D13" s="49">
        <v>50</v>
      </c>
      <c r="E13" s="49">
        <v>7</v>
      </c>
      <c r="F13" s="49">
        <v>12</v>
      </c>
      <c r="G13" s="101">
        <v>0</v>
      </c>
      <c r="H13" s="49">
        <v>0</v>
      </c>
      <c r="I13" s="49">
        <v>0</v>
      </c>
      <c r="J13" s="49">
        <v>0</v>
      </c>
      <c r="K13" s="49">
        <v>1</v>
      </c>
      <c r="L13" s="52">
        <v>0</v>
      </c>
    </row>
    <row r="14" spans="1:12" ht="40" customHeight="1">
      <c r="A14" s="75" t="s">
        <v>79</v>
      </c>
      <c r="B14" s="53">
        <v>27</v>
      </c>
      <c r="C14" s="49">
        <v>0</v>
      </c>
      <c r="D14" s="49">
        <v>24</v>
      </c>
      <c r="E14" s="49">
        <v>0</v>
      </c>
      <c r="F14" s="49">
        <v>2</v>
      </c>
      <c r="G14" s="101">
        <v>0</v>
      </c>
      <c r="H14" s="49">
        <v>0</v>
      </c>
      <c r="I14" s="49">
        <v>0</v>
      </c>
      <c r="J14" s="49">
        <v>0</v>
      </c>
      <c r="K14" s="49">
        <v>1</v>
      </c>
      <c r="L14" s="52">
        <v>0</v>
      </c>
    </row>
    <row r="15" spans="1:12" ht="40" customHeight="1">
      <c r="A15" s="75" t="s">
        <v>78</v>
      </c>
      <c r="B15" s="53">
        <v>19</v>
      </c>
      <c r="C15" s="49">
        <v>0</v>
      </c>
      <c r="D15" s="49">
        <v>12</v>
      </c>
      <c r="E15" s="49">
        <v>0</v>
      </c>
      <c r="F15" s="49">
        <v>7</v>
      </c>
      <c r="G15" s="101">
        <v>0</v>
      </c>
      <c r="H15" s="49">
        <v>0</v>
      </c>
      <c r="I15" s="49">
        <v>0</v>
      </c>
      <c r="J15" s="49">
        <v>0</v>
      </c>
      <c r="K15" s="49">
        <v>0</v>
      </c>
      <c r="L15" s="52">
        <v>0</v>
      </c>
    </row>
    <row r="16" spans="1:12" ht="40" customHeight="1">
      <c r="A16" s="75" t="s">
        <v>77</v>
      </c>
      <c r="B16" s="53">
        <v>43</v>
      </c>
      <c r="C16" s="49">
        <v>0</v>
      </c>
      <c r="D16" s="49">
        <v>35</v>
      </c>
      <c r="E16" s="49">
        <v>1</v>
      </c>
      <c r="F16" s="49">
        <v>7</v>
      </c>
      <c r="G16" s="101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</row>
    <row r="17" spans="1:12" ht="40" customHeight="1">
      <c r="A17" s="75" t="s">
        <v>76</v>
      </c>
      <c r="B17" s="53">
        <v>21</v>
      </c>
      <c r="C17" s="49">
        <v>0</v>
      </c>
      <c r="D17" s="49">
        <v>16</v>
      </c>
      <c r="E17" s="49">
        <v>0</v>
      </c>
      <c r="F17" s="49">
        <v>4</v>
      </c>
      <c r="G17" s="101">
        <v>0</v>
      </c>
      <c r="H17" s="49">
        <v>0</v>
      </c>
      <c r="I17" s="49">
        <v>1</v>
      </c>
      <c r="J17" s="49">
        <v>0</v>
      </c>
      <c r="K17" s="49">
        <v>0</v>
      </c>
      <c r="L17" s="52">
        <v>0</v>
      </c>
    </row>
    <row r="18" spans="1:12" ht="40" customHeight="1">
      <c r="A18" s="75" t="s">
        <v>75</v>
      </c>
      <c r="B18" s="53">
        <v>39</v>
      </c>
      <c r="C18" s="49">
        <v>0</v>
      </c>
      <c r="D18" s="49">
        <v>13</v>
      </c>
      <c r="E18" s="49">
        <v>0</v>
      </c>
      <c r="F18" s="49">
        <v>8</v>
      </c>
      <c r="G18" s="101">
        <v>17</v>
      </c>
      <c r="H18" s="49">
        <v>1</v>
      </c>
      <c r="I18" s="49">
        <v>0</v>
      </c>
      <c r="J18" s="49">
        <v>0</v>
      </c>
      <c r="K18" s="49">
        <v>0</v>
      </c>
      <c r="L18" s="52">
        <v>0</v>
      </c>
    </row>
    <row r="19" spans="1:12" ht="40" customHeight="1">
      <c r="A19" s="74" t="s">
        <v>74</v>
      </c>
      <c r="B19" s="69">
        <v>3</v>
      </c>
      <c r="C19" s="65">
        <v>0</v>
      </c>
      <c r="D19" s="65">
        <v>2</v>
      </c>
      <c r="E19" s="65">
        <v>0</v>
      </c>
      <c r="F19" s="65">
        <v>1</v>
      </c>
      <c r="G19" s="138">
        <v>0</v>
      </c>
      <c r="H19" s="65">
        <v>0</v>
      </c>
      <c r="I19" s="65">
        <v>0</v>
      </c>
      <c r="J19" s="65">
        <v>0</v>
      </c>
      <c r="K19" s="65">
        <v>0</v>
      </c>
      <c r="L19" s="68">
        <v>0</v>
      </c>
    </row>
    <row r="20" spans="1:12" ht="40" customHeight="1">
      <c r="A20" s="70" t="s">
        <v>73</v>
      </c>
      <c r="B20" s="69">
        <v>4</v>
      </c>
      <c r="C20" s="65">
        <v>0</v>
      </c>
      <c r="D20" s="65">
        <v>4</v>
      </c>
      <c r="E20" s="65">
        <v>0</v>
      </c>
      <c r="F20" s="65">
        <v>0</v>
      </c>
      <c r="G20" s="138">
        <v>0</v>
      </c>
      <c r="H20" s="65">
        <v>0</v>
      </c>
      <c r="I20" s="65">
        <v>0</v>
      </c>
      <c r="J20" s="65">
        <v>0</v>
      </c>
      <c r="K20" s="65">
        <v>0</v>
      </c>
      <c r="L20" s="68">
        <v>0</v>
      </c>
    </row>
    <row r="21" spans="1:12" ht="40" customHeight="1">
      <c r="A21" s="54" t="s">
        <v>72</v>
      </c>
      <c r="B21" s="53">
        <v>17</v>
      </c>
      <c r="C21" s="71">
        <v>0</v>
      </c>
      <c r="D21" s="71">
        <v>14</v>
      </c>
      <c r="E21" s="71">
        <v>0</v>
      </c>
      <c r="F21" s="71">
        <v>3</v>
      </c>
      <c r="G21" s="136">
        <v>0</v>
      </c>
      <c r="H21" s="71">
        <v>0</v>
      </c>
      <c r="I21" s="71">
        <v>0</v>
      </c>
      <c r="J21" s="71">
        <v>0</v>
      </c>
      <c r="K21" s="71">
        <v>0</v>
      </c>
      <c r="L21" s="73">
        <v>0</v>
      </c>
    </row>
    <row r="22" spans="1:12" ht="40" customHeight="1">
      <c r="A22" s="54" t="s">
        <v>71</v>
      </c>
      <c r="B22" s="53">
        <v>9</v>
      </c>
      <c r="C22" s="42">
        <v>0</v>
      </c>
      <c r="D22" s="42">
        <v>7</v>
      </c>
      <c r="E22" s="42">
        <v>0</v>
      </c>
      <c r="F22" s="42">
        <v>2</v>
      </c>
      <c r="G22" s="137">
        <v>0</v>
      </c>
      <c r="H22" s="42">
        <v>0</v>
      </c>
      <c r="I22" s="42">
        <v>0</v>
      </c>
      <c r="J22" s="42">
        <v>0</v>
      </c>
      <c r="K22" s="42">
        <v>0</v>
      </c>
      <c r="L22" s="45">
        <v>0</v>
      </c>
    </row>
    <row r="23" spans="1:12" ht="40" customHeight="1">
      <c r="A23" s="70" t="s">
        <v>70</v>
      </c>
      <c r="B23" s="69">
        <v>7</v>
      </c>
      <c r="C23" s="65">
        <v>0</v>
      </c>
      <c r="D23" s="65">
        <v>7</v>
      </c>
      <c r="E23" s="65">
        <v>0</v>
      </c>
      <c r="F23" s="65">
        <v>0</v>
      </c>
      <c r="G23" s="138">
        <v>0</v>
      </c>
      <c r="H23" s="65">
        <v>0</v>
      </c>
      <c r="I23" s="65">
        <v>0</v>
      </c>
      <c r="J23" s="65">
        <v>0</v>
      </c>
      <c r="K23" s="65">
        <v>0</v>
      </c>
      <c r="L23" s="68">
        <v>0</v>
      </c>
    </row>
    <row r="24" spans="1:12" ht="40" customHeight="1">
      <c r="A24" s="70" t="s">
        <v>69</v>
      </c>
      <c r="B24" s="69">
        <v>4</v>
      </c>
      <c r="C24" s="65">
        <v>0</v>
      </c>
      <c r="D24" s="65">
        <v>4</v>
      </c>
      <c r="E24" s="65">
        <v>0</v>
      </c>
      <c r="F24" s="65">
        <v>0</v>
      </c>
      <c r="G24" s="138">
        <v>0</v>
      </c>
      <c r="H24" s="65">
        <v>0</v>
      </c>
      <c r="I24" s="65">
        <v>0</v>
      </c>
      <c r="J24" s="65">
        <v>0</v>
      </c>
      <c r="K24" s="65">
        <v>0</v>
      </c>
      <c r="L24" s="68">
        <v>0</v>
      </c>
    </row>
    <row r="25" spans="1:12" ht="40" customHeight="1">
      <c r="A25" s="54" t="s">
        <v>68</v>
      </c>
      <c r="B25" s="53">
        <v>1</v>
      </c>
      <c r="C25" s="49">
        <v>0</v>
      </c>
      <c r="D25" s="49">
        <v>1</v>
      </c>
      <c r="E25" s="49">
        <v>0</v>
      </c>
      <c r="F25" s="49">
        <v>0</v>
      </c>
      <c r="G25" s="101">
        <v>0</v>
      </c>
      <c r="H25" s="49">
        <v>0</v>
      </c>
      <c r="I25" s="49">
        <v>0</v>
      </c>
      <c r="J25" s="49">
        <v>0</v>
      </c>
      <c r="K25" s="49">
        <v>0</v>
      </c>
      <c r="L25" s="52">
        <v>0</v>
      </c>
    </row>
    <row r="26" spans="1:12" ht="40" customHeight="1">
      <c r="A26" s="54" t="s">
        <v>67</v>
      </c>
      <c r="B26" s="53">
        <v>5</v>
      </c>
      <c r="C26" s="49">
        <v>0</v>
      </c>
      <c r="D26" s="49">
        <v>4</v>
      </c>
      <c r="E26" s="49">
        <v>1</v>
      </c>
      <c r="F26" s="49">
        <v>0</v>
      </c>
      <c r="G26" s="101">
        <v>0</v>
      </c>
      <c r="H26" s="49">
        <v>0</v>
      </c>
      <c r="I26" s="49">
        <v>0</v>
      </c>
      <c r="J26" s="49">
        <v>0</v>
      </c>
      <c r="K26" s="49">
        <v>0</v>
      </c>
      <c r="L26" s="52">
        <v>0</v>
      </c>
    </row>
    <row r="27" spans="1:12" ht="40" customHeight="1" thickBot="1">
      <c r="A27" s="63" t="s">
        <v>66</v>
      </c>
      <c r="B27" s="62">
        <v>12</v>
      </c>
      <c r="C27" s="58">
        <v>0</v>
      </c>
      <c r="D27" s="58">
        <v>9</v>
      </c>
      <c r="E27" s="58">
        <v>0</v>
      </c>
      <c r="F27" s="58">
        <v>2</v>
      </c>
      <c r="G27" s="139">
        <v>0</v>
      </c>
      <c r="H27" s="58">
        <v>0</v>
      </c>
      <c r="I27" s="58">
        <v>0</v>
      </c>
      <c r="J27" s="58">
        <v>1</v>
      </c>
      <c r="K27" s="58">
        <v>0</v>
      </c>
      <c r="L27" s="61">
        <v>0</v>
      </c>
    </row>
    <row r="28" spans="1:12" ht="40" customHeight="1" thickTop="1">
      <c r="A28" s="56" t="s">
        <v>65</v>
      </c>
      <c r="B28" s="53">
        <f t="shared" ref="B28:L28" si="3">B16</f>
        <v>43</v>
      </c>
      <c r="C28" s="49">
        <f t="shared" si="3"/>
        <v>0</v>
      </c>
      <c r="D28" s="49">
        <f t="shared" si="3"/>
        <v>35</v>
      </c>
      <c r="E28" s="49">
        <f t="shared" si="3"/>
        <v>1</v>
      </c>
      <c r="F28" s="49">
        <f t="shared" si="3"/>
        <v>7</v>
      </c>
      <c r="G28" s="101">
        <f t="shared" si="3"/>
        <v>0</v>
      </c>
      <c r="H28" s="49">
        <f t="shared" si="3"/>
        <v>0</v>
      </c>
      <c r="I28" s="49">
        <f t="shared" si="3"/>
        <v>0</v>
      </c>
      <c r="J28" s="49">
        <f t="shared" si="3"/>
        <v>0</v>
      </c>
      <c r="K28" s="49">
        <f t="shared" si="3"/>
        <v>0</v>
      </c>
      <c r="L28" s="52">
        <f t="shared" si="3"/>
        <v>0</v>
      </c>
    </row>
    <row r="29" spans="1:12" ht="40" customHeight="1">
      <c r="A29" s="54" t="s">
        <v>64</v>
      </c>
      <c r="B29" s="53">
        <f t="shared" ref="B29:L29" si="4">B12+B13</f>
        <v>162</v>
      </c>
      <c r="C29" s="49">
        <f t="shared" si="4"/>
        <v>0</v>
      </c>
      <c r="D29" s="49">
        <f t="shared" si="4"/>
        <v>100</v>
      </c>
      <c r="E29" s="49">
        <f t="shared" si="4"/>
        <v>16</v>
      </c>
      <c r="F29" s="49">
        <f t="shared" si="4"/>
        <v>37</v>
      </c>
      <c r="G29" s="101">
        <f t="shared" si="4"/>
        <v>0</v>
      </c>
      <c r="H29" s="49">
        <f t="shared" si="4"/>
        <v>0</v>
      </c>
      <c r="I29" s="49">
        <f t="shared" si="4"/>
        <v>0</v>
      </c>
      <c r="J29" s="49">
        <f t="shared" si="4"/>
        <v>3</v>
      </c>
      <c r="K29" s="49">
        <f t="shared" si="4"/>
        <v>6</v>
      </c>
      <c r="L29" s="52">
        <f t="shared" si="4"/>
        <v>0</v>
      </c>
    </row>
    <row r="30" spans="1:12" ht="40" customHeight="1">
      <c r="A30" s="54" t="s">
        <v>63</v>
      </c>
      <c r="B30" s="53">
        <f t="shared" ref="B30:L30" si="5">B9+B19</f>
        <v>119</v>
      </c>
      <c r="C30" s="49">
        <f t="shared" si="5"/>
        <v>0</v>
      </c>
      <c r="D30" s="49">
        <f t="shared" si="5"/>
        <v>81</v>
      </c>
      <c r="E30" s="49">
        <f t="shared" si="5"/>
        <v>2</v>
      </c>
      <c r="F30" s="49">
        <f t="shared" si="5"/>
        <v>34</v>
      </c>
      <c r="G30" s="101">
        <f t="shared" si="5"/>
        <v>0</v>
      </c>
      <c r="H30" s="49">
        <f t="shared" si="5"/>
        <v>0</v>
      </c>
      <c r="I30" s="49">
        <f t="shared" si="5"/>
        <v>0</v>
      </c>
      <c r="J30" s="49">
        <f t="shared" si="5"/>
        <v>0</v>
      </c>
      <c r="K30" s="49">
        <f t="shared" si="5"/>
        <v>2</v>
      </c>
      <c r="L30" s="52">
        <f t="shared" si="5"/>
        <v>0</v>
      </c>
    </row>
    <row r="31" spans="1:12" ht="40" customHeight="1">
      <c r="A31" s="54" t="s">
        <v>62</v>
      </c>
      <c r="B31" s="53">
        <f t="shared" ref="B31:L31" si="6">B8+B15+B18+B20+B21+B22</f>
        <v>444</v>
      </c>
      <c r="C31" s="49">
        <f t="shared" si="6"/>
        <v>0</v>
      </c>
      <c r="D31" s="49">
        <f t="shared" si="6"/>
        <v>278</v>
      </c>
      <c r="E31" s="49">
        <f t="shared" si="6"/>
        <v>14</v>
      </c>
      <c r="F31" s="49">
        <f t="shared" si="6"/>
        <v>126</v>
      </c>
      <c r="G31" s="101">
        <f t="shared" si="6"/>
        <v>17</v>
      </c>
      <c r="H31" s="49">
        <f t="shared" si="6"/>
        <v>2</v>
      </c>
      <c r="I31" s="49">
        <f t="shared" si="6"/>
        <v>0</v>
      </c>
      <c r="J31" s="49">
        <f t="shared" si="6"/>
        <v>2</v>
      </c>
      <c r="K31" s="49">
        <f t="shared" si="6"/>
        <v>5</v>
      </c>
      <c r="L31" s="52">
        <f t="shared" si="6"/>
        <v>0</v>
      </c>
    </row>
    <row r="32" spans="1:12" ht="40" customHeight="1">
      <c r="A32" s="54" t="s">
        <v>61</v>
      </c>
      <c r="B32" s="53">
        <f t="shared" ref="B32:L32" si="7">B11+B14+B17+B23+B24</f>
        <v>79</v>
      </c>
      <c r="C32" s="49">
        <f t="shared" si="7"/>
        <v>0</v>
      </c>
      <c r="D32" s="49">
        <f t="shared" si="7"/>
        <v>67</v>
      </c>
      <c r="E32" s="49">
        <f t="shared" si="7"/>
        <v>0</v>
      </c>
      <c r="F32" s="49">
        <f t="shared" si="7"/>
        <v>10</v>
      </c>
      <c r="G32" s="101">
        <f t="shared" si="7"/>
        <v>0</v>
      </c>
      <c r="H32" s="49">
        <f t="shared" si="7"/>
        <v>0</v>
      </c>
      <c r="I32" s="49">
        <f t="shared" si="7"/>
        <v>1</v>
      </c>
      <c r="J32" s="49">
        <f t="shared" si="7"/>
        <v>0</v>
      </c>
      <c r="K32" s="49">
        <f t="shared" si="7"/>
        <v>1</v>
      </c>
      <c r="L32" s="52">
        <f t="shared" si="7"/>
        <v>0</v>
      </c>
    </row>
    <row r="33" spans="1:12" ht="40" customHeight="1">
      <c r="A33" s="47" t="s">
        <v>60</v>
      </c>
      <c r="B33" s="46">
        <f t="shared" ref="B33:L33" si="8">B10+B25+B26+B27</f>
        <v>72</v>
      </c>
      <c r="C33" s="42">
        <f t="shared" si="8"/>
        <v>0</v>
      </c>
      <c r="D33" s="42">
        <f t="shared" si="8"/>
        <v>53</v>
      </c>
      <c r="E33" s="42">
        <f t="shared" si="8"/>
        <v>5</v>
      </c>
      <c r="F33" s="42">
        <f t="shared" si="8"/>
        <v>12</v>
      </c>
      <c r="G33" s="137">
        <f t="shared" si="8"/>
        <v>0</v>
      </c>
      <c r="H33" s="42">
        <f t="shared" si="8"/>
        <v>0</v>
      </c>
      <c r="I33" s="42">
        <f t="shared" si="8"/>
        <v>1</v>
      </c>
      <c r="J33" s="42">
        <f t="shared" si="8"/>
        <v>1</v>
      </c>
      <c r="K33" s="42">
        <f t="shared" si="8"/>
        <v>0</v>
      </c>
      <c r="L33" s="45">
        <f t="shared" si="8"/>
        <v>0</v>
      </c>
    </row>
    <row r="34" spans="1:12" ht="13.15" customHeight="1">
      <c r="A34" s="40"/>
      <c r="J34" s="101"/>
      <c r="L34" s="100"/>
    </row>
  </sheetData>
  <mergeCells count="6">
    <mergeCell ref="L3:L4"/>
    <mergeCell ref="J3:K3"/>
    <mergeCell ref="H3:I3"/>
    <mergeCell ref="A3:A4"/>
    <mergeCell ref="B3:B4"/>
    <mergeCell ref="C3:G3"/>
  </mergeCells>
  <phoneticPr fontId="3"/>
  <printOptions horizontalCentered="1"/>
  <pageMargins left="0.78740157480314965" right="0.78740157480314965" top="0.59055118110236227" bottom="0.59055118110236227" header="0" footer="0"/>
  <pageSetup paperSize="9" scale="63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AA33"/>
  <sheetViews>
    <sheetView view="pageBreakPreview" zoomScale="85" zoomScaleNormal="100" zoomScaleSheetLayoutView="85" workbookViewId="0">
      <selection activeCell="A2" sqref="A2:A3"/>
    </sheetView>
  </sheetViews>
  <sheetFormatPr defaultRowHeight="11.5"/>
  <cols>
    <col min="1" max="1" width="13.69921875" customWidth="1"/>
    <col min="2" max="3" width="12" hidden="1" customWidth="1"/>
    <col min="4" max="9" width="12" customWidth="1"/>
    <col min="10" max="11" width="12" hidden="1" customWidth="1"/>
    <col min="12" max="17" width="12" customWidth="1"/>
    <col min="18" max="19" width="12" hidden="1" customWidth="1"/>
    <col min="20" max="25" width="12" customWidth="1"/>
    <col min="27" max="27" width="12" style="39" bestFit="1" customWidth="1"/>
  </cols>
  <sheetData>
    <row r="1" spans="1:27" ht="21">
      <c r="A1" s="89" t="s">
        <v>169</v>
      </c>
      <c r="S1" s="88"/>
      <c r="T1" s="87"/>
      <c r="U1" s="87"/>
      <c r="V1" s="87"/>
      <c r="W1" s="87"/>
      <c r="X1" s="87"/>
      <c r="Y1" s="86" t="s">
        <v>96</v>
      </c>
    </row>
    <row r="2" spans="1:27" s="33" customFormat="1" ht="20.149999999999999" customHeight="1">
      <c r="A2" s="177" t="s">
        <v>95</v>
      </c>
      <c r="B2" s="173" t="s">
        <v>168</v>
      </c>
      <c r="C2" s="174"/>
      <c r="D2" s="174"/>
      <c r="E2" s="174"/>
      <c r="F2" s="174"/>
      <c r="G2" s="174"/>
      <c r="H2" s="174"/>
      <c r="I2" s="175"/>
      <c r="J2" s="176" t="s">
        <v>167</v>
      </c>
      <c r="K2" s="176"/>
      <c r="L2" s="176"/>
      <c r="M2" s="176"/>
      <c r="N2" s="176"/>
      <c r="O2" s="176"/>
      <c r="P2" s="176"/>
      <c r="Q2" s="176"/>
      <c r="R2" s="176" t="s">
        <v>166</v>
      </c>
      <c r="S2" s="176"/>
      <c r="T2" s="176"/>
      <c r="U2" s="176"/>
      <c r="V2" s="176"/>
      <c r="W2" s="176"/>
      <c r="X2" s="176"/>
      <c r="Y2" s="176"/>
      <c r="AA2" s="39"/>
    </row>
    <row r="3" spans="1:27" s="33" customFormat="1" ht="21" customHeight="1">
      <c r="A3" s="178"/>
      <c r="B3" s="82" t="s">
        <v>91</v>
      </c>
      <c r="C3" s="84" t="s">
        <v>90</v>
      </c>
      <c r="D3" s="84" t="s">
        <v>89</v>
      </c>
      <c r="E3" s="114" t="s">
        <v>186</v>
      </c>
      <c r="F3" s="124" t="s">
        <v>188</v>
      </c>
      <c r="G3" s="150" t="s">
        <v>189</v>
      </c>
      <c r="H3" s="164" t="s">
        <v>191</v>
      </c>
      <c r="I3" s="84" t="s">
        <v>193</v>
      </c>
      <c r="J3" s="121" t="s">
        <v>91</v>
      </c>
      <c r="K3" s="122" t="s">
        <v>90</v>
      </c>
      <c r="L3" s="123" t="s">
        <v>89</v>
      </c>
      <c r="M3" s="123" t="s">
        <v>186</v>
      </c>
      <c r="N3" s="125" t="s">
        <v>188</v>
      </c>
      <c r="O3" s="151" t="s">
        <v>189</v>
      </c>
      <c r="P3" s="165" t="s">
        <v>191</v>
      </c>
      <c r="Q3" s="164" t="s">
        <v>193</v>
      </c>
      <c r="R3" s="82" t="s">
        <v>91</v>
      </c>
      <c r="S3" s="82" t="s">
        <v>90</v>
      </c>
      <c r="T3" s="82" t="s">
        <v>89</v>
      </c>
      <c r="U3" s="115" t="s">
        <v>186</v>
      </c>
      <c r="V3" s="125" t="s">
        <v>188</v>
      </c>
      <c r="W3" s="161" t="s">
        <v>189</v>
      </c>
      <c r="X3" s="165" t="s">
        <v>191</v>
      </c>
      <c r="Y3" s="164" t="s">
        <v>193</v>
      </c>
      <c r="AA3" s="81"/>
    </row>
    <row r="4" spans="1:27" ht="40" customHeight="1">
      <c r="A4" s="129" t="s">
        <v>88</v>
      </c>
      <c r="B4" s="128">
        <v>2568</v>
      </c>
      <c r="C4" s="79">
        <v>2596</v>
      </c>
      <c r="D4" s="71">
        <v>2687</v>
      </c>
      <c r="E4" s="71">
        <v>2752</v>
      </c>
      <c r="F4" s="71">
        <v>2832</v>
      </c>
      <c r="G4" s="71">
        <v>2970</v>
      </c>
      <c r="H4" s="71">
        <v>3024</v>
      </c>
      <c r="I4" s="73">
        <f t="shared" ref="I4" si="0">SUM(I5:I6)</f>
        <v>3186</v>
      </c>
      <c r="J4" s="72">
        <v>177.8</v>
      </c>
      <c r="K4" s="72">
        <v>181.3</v>
      </c>
      <c r="L4" s="72">
        <v>189.9</v>
      </c>
      <c r="M4" s="72">
        <v>197.18990060969799</v>
      </c>
      <c r="N4" s="72">
        <v>205.98146312299028</v>
      </c>
      <c r="O4" s="72">
        <v>219.75420085681941</v>
      </c>
      <c r="P4" s="72">
        <v>226.5</v>
      </c>
      <c r="Q4" s="59">
        <v>243.9509954058193</v>
      </c>
      <c r="R4" s="128">
        <v>562</v>
      </c>
      <c r="S4" s="79">
        <v>551</v>
      </c>
      <c r="T4" s="71">
        <v>527</v>
      </c>
      <c r="U4" s="71">
        <v>507.12536337209303</v>
      </c>
      <c r="V4" s="71">
        <v>485.48057909604518</v>
      </c>
      <c r="W4" s="71">
        <v>455.05387205387206</v>
      </c>
      <c r="X4" s="71">
        <v>441</v>
      </c>
      <c r="Y4" s="64">
        <v>409.91839296924041</v>
      </c>
    </row>
    <row r="5" spans="1:27" ht="40" customHeight="1">
      <c r="A5" s="54" t="s">
        <v>87</v>
      </c>
      <c r="B5" s="130">
        <v>2422</v>
      </c>
      <c r="C5" s="53">
        <v>2458</v>
      </c>
      <c r="D5" s="49">
        <v>2542</v>
      </c>
      <c r="E5" s="49">
        <v>2605</v>
      </c>
      <c r="F5" s="49">
        <v>2691</v>
      </c>
      <c r="G5" s="49">
        <v>2834</v>
      </c>
      <c r="H5" s="49">
        <v>2885</v>
      </c>
      <c r="I5" s="52">
        <f t="shared" ref="I5" si="1">SUM(I7:I17)</f>
        <v>3044</v>
      </c>
      <c r="J5" s="51">
        <v>185.9</v>
      </c>
      <c r="K5" s="51">
        <v>190.1</v>
      </c>
      <c r="L5" s="51">
        <v>198.6</v>
      </c>
      <c r="M5" s="51">
        <v>206.04531414989501</v>
      </c>
      <c r="N5" s="51">
        <v>215.82941535973976</v>
      </c>
      <c r="O5" s="51">
        <v>230.93032162384594</v>
      </c>
      <c r="P5" s="51">
        <v>239.1</v>
      </c>
      <c r="Q5" s="50">
        <v>255.96910880032559</v>
      </c>
      <c r="R5" s="130">
        <v>538</v>
      </c>
      <c r="S5" s="53">
        <v>526</v>
      </c>
      <c r="T5" s="49">
        <v>504</v>
      </c>
      <c r="U5" s="49">
        <v>485.33013435700576</v>
      </c>
      <c r="V5" s="49">
        <v>463.32887402452621</v>
      </c>
      <c r="W5" s="49">
        <v>433.03105151729005</v>
      </c>
      <c r="X5" s="49">
        <v>418</v>
      </c>
      <c r="Y5" s="48">
        <v>390.67214191852827</v>
      </c>
    </row>
    <row r="6" spans="1:27" ht="40" customHeight="1">
      <c r="A6" s="47" t="s">
        <v>86</v>
      </c>
      <c r="B6" s="131">
        <v>146</v>
      </c>
      <c r="C6" s="46">
        <v>138</v>
      </c>
      <c r="D6" s="42">
        <v>145</v>
      </c>
      <c r="E6" s="42">
        <v>147</v>
      </c>
      <c r="F6" s="42">
        <v>141</v>
      </c>
      <c r="G6" s="42">
        <v>136</v>
      </c>
      <c r="H6" s="42">
        <v>139</v>
      </c>
      <c r="I6" s="45">
        <f t="shared" ref="I6" si="2">SUM(I18:I26)</f>
        <v>142</v>
      </c>
      <c r="J6" s="44">
        <v>103.1</v>
      </c>
      <c r="K6" s="44">
        <v>99.5</v>
      </c>
      <c r="L6" s="44">
        <v>107.4</v>
      </c>
      <c r="M6" s="44">
        <v>111.93688891596356</v>
      </c>
      <c r="N6" s="44">
        <v>110.10205914276567</v>
      </c>
      <c r="O6" s="44">
        <v>109.4127111826227</v>
      </c>
      <c r="P6" s="44">
        <v>115.9</v>
      </c>
      <c r="Q6" s="43">
        <v>121.41006677553673</v>
      </c>
      <c r="R6" s="131">
        <v>970</v>
      </c>
      <c r="S6" s="46">
        <v>1005</v>
      </c>
      <c r="T6" s="42">
        <v>931</v>
      </c>
      <c r="U6" s="42">
        <v>893.36054421768711</v>
      </c>
      <c r="V6" s="42">
        <v>908.24822695035459</v>
      </c>
      <c r="W6" s="42">
        <v>913.97058823529414</v>
      </c>
      <c r="X6" s="42">
        <v>863</v>
      </c>
      <c r="Y6" s="41">
        <v>823.65492957746483</v>
      </c>
      <c r="AA6" s="77"/>
    </row>
    <row r="7" spans="1:27" ht="40" customHeight="1">
      <c r="A7" s="54" t="s">
        <v>85</v>
      </c>
      <c r="B7" s="130">
        <v>1086</v>
      </c>
      <c r="C7" s="53">
        <v>1097</v>
      </c>
      <c r="D7" s="49">
        <v>1164</v>
      </c>
      <c r="E7" s="49">
        <v>1211</v>
      </c>
      <c r="F7" s="49">
        <v>1260</v>
      </c>
      <c r="G7" s="49">
        <v>1350</v>
      </c>
      <c r="H7" s="49">
        <v>1386</v>
      </c>
      <c r="I7" s="52">
        <v>1472</v>
      </c>
      <c r="J7" s="51">
        <v>210.9</v>
      </c>
      <c r="K7" s="51">
        <v>212.1</v>
      </c>
      <c r="L7" s="51">
        <v>225.1</v>
      </c>
      <c r="M7" s="51">
        <v>234.48134314630977</v>
      </c>
      <c r="N7" s="51">
        <v>245.28364327971482</v>
      </c>
      <c r="O7" s="51">
        <v>264.20699737554384</v>
      </c>
      <c r="P7" s="51">
        <v>273.2</v>
      </c>
      <c r="Q7" s="50">
        <v>290.93898977760557</v>
      </c>
      <c r="R7" s="130">
        <v>474</v>
      </c>
      <c r="S7" s="53">
        <v>471</v>
      </c>
      <c r="T7" s="49">
        <v>444</v>
      </c>
      <c r="U7" s="49">
        <v>426.47316267547484</v>
      </c>
      <c r="V7" s="49">
        <v>407.69126984126984</v>
      </c>
      <c r="W7" s="49">
        <v>378.49111111111114</v>
      </c>
      <c r="X7" s="49">
        <v>366</v>
      </c>
      <c r="Y7" s="64">
        <v>343.7146739130435</v>
      </c>
    </row>
    <row r="8" spans="1:27" ht="40" customHeight="1">
      <c r="A8" s="54" t="s">
        <v>84</v>
      </c>
      <c r="B8" s="130">
        <v>277</v>
      </c>
      <c r="C8" s="53">
        <v>267</v>
      </c>
      <c r="D8" s="49">
        <v>279</v>
      </c>
      <c r="E8" s="49">
        <v>279</v>
      </c>
      <c r="F8" s="49">
        <v>285</v>
      </c>
      <c r="G8" s="49">
        <v>312</v>
      </c>
      <c r="H8" s="49">
        <v>319</v>
      </c>
      <c r="I8" s="52">
        <v>319</v>
      </c>
      <c r="J8" s="51">
        <v>163</v>
      </c>
      <c r="K8" s="51">
        <v>160.30000000000001</v>
      </c>
      <c r="L8" s="51">
        <v>170.6</v>
      </c>
      <c r="M8" s="51">
        <v>174.46550398018971</v>
      </c>
      <c r="N8" s="51">
        <v>181.49167048754396</v>
      </c>
      <c r="O8" s="51">
        <v>202.74748840050427</v>
      </c>
      <c r="P8" s="51">
        <v>212.7</v>
      </c>
      <c r="Q8" s="50">
        <v>217.15009223773509</v>
      </c>
      <c r="R8" s="130">
        <v>614</v>
      </c>
      <c r="S8" s="53">
        <v>624</v>
      </c>
      <c r="T8" s="49">
        <v>586</v>
      </c>
      <c r="U8" s="49">
        <v>573.17921146953404</v>
      </c>
      <c r="V8" s="49">
        <v>550.98947368421057</v>
      </c>
      <c r="W8" s="49">
        <v>493.22435897435895</v>
      </c>
      <c r="X8" s="49">
        <v>470</v>
      </c>
      <c r="Y8" s="48">
        <v>460.51097178683386</v>
      </c>
      <c r="AA8" s="76"/>
    </row>
    <row r="9" spans="1:27" ht="40" customHeight="1">
      <c r="A9" s="54" t="s">
        <v>83</v>
      </c>
      <c r="B9" s="130">
        <v>158</v>
      </c>
      <c r="C9" s="53">
        <v>158</v>
      </c>
      <c r="D9" s="49">
        <v>154</v>
      </c>
      <c r="E9" s="49">
        <v>148</v>
      </c>
      <c r="F9" s="49">
        <v>153</v>
      </c>
      <c r="G9" s="49">
        <v>159</v>
      </c>
      <c r="H9" s="49">
        <v>168</v>
      </c>
      <c r="I9" s="52">
        <v>171</v>
      </c>
      <c r="J9" s="51">
        <v>184.2</v>
      </c>
      <c r="K9" s="51">
        <v>187.6</v>
      </c>
      <c r="L9" s="51">
        <v>188.4</v>
      </c>
      <c r="M9" s="51">
        <v>186.85217215650133</v>
      </c>
      <c r="N9" s="51">
        <v>201.48811483505628</v>
      </c>
      <c r="O9" s="51">
        <v>218.0621271343345</v>
      </c>
      <c r="P9" s="51">
        <v>239.3</v>
      </c>
      <c r="Q9" s="50">
        <v>252.29053246580801</v>
      </c>
      <c r="R9" s="130">
        <v>543</v>
      </c>
      <c r="S9" s="53">
        <v>533</v>
      </c>
      <c r="T9" s="49">
        <v>531</v>
      </c>
      <c r="U9" s="49">
        <v>535.18243243243239</v>
      </c>
      <c r="V9" s="49">
        <v>496.30718954248368</v>
      </c>
      <c r="W9" s="49">
        <v>458.58490566037733</v>
      </c>
      <c r="X9" s="49">
        <v>418</v>
      </c>
      <c r="Y9" s="48">
        <v>396.36842105263156</v>
      </c>
    </row>
    <row r="10" spans="1:27" ht="40" customHeight="1">
      <c r="A10" s="54" t="s">
        <v>82</v>
      </c>
      <c r="B10" s="130">
        <v>76</v>
      </c>
      <c r="C10" s="53">
        <v>80</v>
      </c>
      <c r="D10" s="49">
        <v>76</v>
      </c>
      <c r="E10" s="49">
        <v>82</v>
      </c>
      <c r="F10" s="49">
        <v>87</v>
      </c>
      <c r="G10" s="49">
        <v>80</v>
      </c>
      <c r="H10" s="49">
        <v>77</v>
      </c>
      <c r="I10" s="52">
        <v>81</v>
      </c>
      <c r="J10" s="51">
        <v>192.6</v>
      </c>
      <c r="K10" s="51">
        <v>208.5</v>
      </c>
      <c r="L10" s="51">
        <v>204.4</v>
      </c>
      <c r="M10" s="51">
        <v>229.45406721325236</v>
      </c>
      <c r="N10" s="51">
        <v>254.20757363253855</v>
      </c>
      <c r="O10" s="51">
        <v>243.73152972001341</v>
      </c>
      <c r="P10" s="51">
        <v>243.7</v>
      </c>
      <c r="Q10" s="50">
        <v>264.25681847840269</v>
      </c>
      <c r="R10" s="130">
        <v>519</v>
      </c>
      <c r="S10" s="53">
        <v>480</v>
      </c>
      <c r="T10" s="49">
        <v>489</v>
      </c>
      <c r="U10" s="49">
        <v>435.8170731707317</v>
      </c>
      <c r="V10" s="49">
        <v>393.37931034482756</v>
      </c>
      <c r="W10" s="49">
        <v>410.28750000000002</v>
      </c>
      <c r="X10" s="49">
        <v>410</v>
      </c>
      <c r="Y10" s="48">
        <v>378.41975308641975</v>
      </c>
    </row>
    <row r="11" spans="1:27" ht="40" customHeight="1">
      <c r="A11" s="54" t="s">
        <v>81</v>
      </c>
      <c r="B11" s="130">
        <v>232</v>
      </c>
      <c r="C11" s="53">
        <v>233</v>
      </c>
      <c r="D11" s="49">
        <v>230</v>
      </c>
      <c r="E11" s="49">
        <v>239</v>
      </c>
      <c r="F11" s="49">
        <v>235</v>
      </c>
      <c r="G11" s="49">
        <v>233</v>
      </c>
      <c r="H11" s="49">
        <v>238</v>
      </c>
      <c r="I11" s="52">
        <v>264</v>
      </c>
      <c r="J11" s="51">
        <v>188.4</v>
      </c>
      <c r="K11" s="51">
        <v>191.4</v>
      </c>
      <c r="L11" s="51">
        <v>190.5</v>
      </c>
      <c r="M11" s="51">
        <v>200.67001956322784</v>
      </c>
      <c r="N11" s="51">
        <v>197.33306462447939</v>
      </c>
      <c r="O11" s="51">
        <v>198.55303411192253</v>
      </c>
      <c r="P11" s="51">
        <v>206.2</v>
      </c>
      <c r="Q11" s="50">
        <v>232.67701961890327</v>
      </c>
      <c r="R11" s="130">
        <v>531</v>
      </c>
      <c r="S11" s="53">
        <v>522</v>
      </c>
      <c r="T11" s="49">
        <v>525</v>
      </c>
      <c r="U11" s="49">
        <v>498.3305439330544</v>
      </c>
      <c r="V11" s="49">
        <v>506.75744680851062</v>
      </c>
      <c r="W11" s="49">
        <v>503.64377682403432</v>
      </c>
      <c r="X11" s="49">
        <v>485</v>
      </c>
      <c r="Y11" s="48">
        <v>429.780303030303</v>
      </c>
    </row>
    <row r="12" spans="1:27" ht="40" customHeight="1">
      <c r="A12" s="54" t="s">
        <v>80</v>
      </c>
      <c r="B12" s="130">
        <v>164</v>
      </c>
      <c r="C12" s="53">
        <v>176</v>
      </c>
      <c r="D12" s="49">
        <v>167</v>
      </c>
      <c r="E12" s="49">
        <v>175</v>
      </c>
      <c r="F12" s="49">
        <v>184</v>
      </c>
      <c r="G12" s="49">
        <v>195</v>
      </c>
      <c r="H12" s="49">
        <v>199</v>
      </c>
      <c r="I12" s="52">
        <v>208</v>
      </c>
      <c r="J12" s="51">
        <v>146.30000000000001</v>
      </c>
      <c r="K12" s="51">
        <v>157</v>
      </c>
      <c r="L12" s="51">
        <v>150.1</v>
      </c>
      <c r="M12" s="51">
        <v>159.78087194704406</v>
      </c>
      <c r="N12" s="51">
        <v>170.85287153535447</v>
      </c>
      <c r="O12" s="51">
        <v>184.45472345980306</v>
      </c>
      <c r="P12" s="51">
        <v>191.1</v>
      </c>
      <c r="Q12" s="50">
        <v>202.905054091756</v>
      </c>
      <c r="R12" s="130">
        <v>684</v>
      </c>
      <c r="S12" s="53">
        <v>637</v>
      </c>
      <c r="T12" s="49">
        <v>666</v>
      </c>
      <c r="U12" s="49">
        <v>625.85714285714289</v>
      </c>
      <c r="V12" s="49">
        <v>585.29891304347825</v>
      </c>
      <c r="W12" s="49">
        <v>542.13846153846157</v>
      </c>
      <c r="X12" s="49">
        <v>523</v>
      </c>
      <c r="Y12" s="48">
        <v>492.84134615384613</v>
      </c>
    </row>
    <row r="13" spans="1:27" ht="40" customHeight="1">
      <c r="A13" s="54" t="s">
        <v>79</v>
      </c>
      <c r="B13" s="130">
        <v>78</v>
      </c>
      <c r="C13" s="53">
        <v>86</v>
      </c>
      <c r="D13" s="49">
        <v>84</v>
      </c>
      <c r="E13" s="49">
        <v>83</v>
      </c>
      <c r="F13" s="49">
        <v>80</v>
      </c>
      <c r="G13" s="49">
        <v>92</v>
      </c>
      <c r="H13" s="49">
        <v>90</v>
      </c>
      <c r="I13" s="52">
        <v>89</v>
      </c>
      <c r="J13" s="51">
        <v>159.80000000000001</v>
      </c>
      <c r="K13" s="51">
        <v>182.4</v>
      </c>
      <c r="L13" s="51">
        <v>182.6</v>
      </c>
      <c r="M13" s="51">
        <v>184.80172778482844</v>
      </c>
      <c r="N13" s="51">
        <v>184.54440599769319</v>
      </c>
      <c r="O13" s="51">
        <v>219.37668407372965</v>
      </c>
      <c r="P13" s="51">
        <v>222</v>
      </c>
      <c r="Q13" s="50">
        <v>227.45278437987173</v>
      </c>
      <c r="R13" s="130">
        <v>626</v>
      </c>
      <c r="S13" s="53">
        <v>548</v>
      </c>
      <c r="T13" s="49">
        <v>548</v>
      </c>
      <c r="U13" s="49">
        <v>541.1204819277109</v>
      </c>
      <c r="V13" s="49">
        <v>541.875</v>
      </c>
      <c r="W13" s="49">
        <v>455.83695652173913</v>
      </c>
      <c r="X13" s="49">
        <v>451</v>
      </c>
      <c r="Y13" s="48">
        <v>439.65168539325845</v>
      </c>
    </row>
    <row r="14" spans="1:27" ht="40" customHeight="1">
      <c r="A14" s="54" t="s">
        <v>78</v>
      </c>
      <c r="B14" s="130">
        <v>39</v>
      </c>
      <c r="C14" s="53">
        <v>46</v>
      </c>
      <c r="D14" s="49">
        <v>45</v>
      </c>
      <c r="E14" s="49">
        <v>43</v>
      </c>
      <c r="F14" s="49">
        <v>48</v>
      </c>
      <c r="G14" s="49">
        <v>49</v>
      </c>
      <c r="H14" s="49">
        <v>48</v>
      </c>
      <c r="I14" s="52">
        <v>46</v>
      </c>
      <c r="J14" s="51">
        <v>100.8</v>
      </c>
      <c r="K14" s="51">
        <v>121</v>
      </c>
      <c r="L14" s="51">
        <v>119.9</v>
      </c>
      <c r="M14" s="51">
        <v>116.10325089102494</v>
      </c>
      <c r="N14" s="51">
        <v>131.66195792303262</v>
      </c>
      <c r="O14" s="51">
        <v>136.73782614762106</v>
      </c>
      <c r="P14" s="51">
        <v>136.9</v>
      </c>
      <c r="Q14" s="50">
        <v>133.43389220862099</v>
      </c>
      <c r="R14" s="130">
        <v>993</v>
      </c>
      <c r="S14" s="53">
        <v>826</v>
      </c>
      <c r="T14" s="49">
        <v>834</v>
      </c>
      <c r="U14" s="49">
        <v>861.30232558139539</v>
      </c>
      <c r="V14" s="49">
        <v>759.52083333333337</v>
      </c>
      <c r="W14" s="49">
        <v>731.32653061224494</v>
      </c>
      <c r="X14" s="49">
        <v>730</v>
      </c>
      <c r="Y14" s="48">
        <v>749.43478260869563</v>
      </c>
    </row>
    <row r="15" spans="1:27" ht="40" customHeight="1">
      <c r="A15" s="54" t="s">
        <v>77</v>
      </c>
      <c r="B15" s="130">
        <v>141</v>
      </c>
      <c r="C15" s="53">
        <v>145</v>
      </c>
      <c r="D15" s="49">
        <v>150</v>
      </c>
      <c r="E15" s="49">
        <v>140</v>
      </c>
      <c r="F15" s="49">
        <v>152</v>
      </c>
      <c r="G15" s="49">
        <v>156</v>
      </c>
      <c r="H15" s="49">
        <v>150</v>
      </c>
      <c r="I15" s="52">
        <v>162</v>
      </c>
      <c r="J15" s="51">
        <v>154.6</v>
      </c>
      <c r="K15" s="51">
        <v>160.80000000000001</v>
      </c>
      <c r="L15" s="51">
        <v>168.4</v>
      </c>
      <c r="M15" s="51">
        <v>159.25740546935432</v>
      </c>
      <c r="N15" s="51">
        <v>175.37989361824873</v>
      </c>
      <c r="O15" s="51">
        <v>184.00349134829739</v>
      </c>
      <c r="P15" s="51">
        <v>181.1</v>
      </c>
      <c r="Q15" s="50">
        <v>200.92275636255397</v>
      </c>
      <c r="R15" s="130">
        <v>647</v>
      </c>
      <c r="S15" s="53">
        <v>622</v>
      </c>
      <c r="T15" s="49">
        <v>594</v>
      </c>
      <c r="U15" s="49">
        <v>627.91428571428571</v>
      </c>
      <c r="V15" s="49">
        <v>570.19078947368416</v>
      </c>
      <c r="W15" s="49">
        <v>543.46794871794873</v>
      </c>
      <c r="X15" s="49">
        <v>552</v>
      </c>
      <c r="Y15" s="48">
        <v>497.7037037037037</v>
      </c>
      <c r="AA15" s="76"/>
    </row>
    <row r="16" spans="1:27" ht="40" customHeight="1">
      <c r="A16" s="54" t="s">
        <v>76</v>
      </c>
      <c r="B16" s="130">
        <v>49</v>
      </c>
      <c r="C16" s="53">
        <v>45</v>
      </c>
      <c r="D16" s="49">
        <v>43</v>
      </c>
      <c r="E16" s="49">
        <v>54</v>
      </c>
      <c r="F16" s="49">
        <v>54</v>
      </c>
      <c r="G16" s="49">
        <v>53</v>
      </c>
      <c r="H16" s="49">
        <v>56</v>
      </c>
      <c r="I16" s="52">
        <v>54</v>
      </c>
      <c r="J16" s="51">
        <v>114</v>
      </c>
      <c r="K16" s="51">
        <v>106.9</v>
      </c>
      <c r="L16" s="51">
        <v>105</v>
      </c>
      <c r="M16" s="51">
        <v>135.56939144406508</v>
      </c>
      <c r="N16" s="51">
        <v>141.13957135389441</v>
      </c>
      <c r="O16" s="51">
        <v>144.92753623188406</v>
      </c>
      <c r="P16" s="51">
        <v>159.6</v>
      </c>
      <c r="Q16" s="50">
        <v>158.52512916862378</v>
      </c>
      <c r="R16" s="130">
        <v>877</v>
      </c>
      <c r="S16" s="53">
        <v>935</v>
      </c>
      <c r="T16" s="49">
        <v>952</v>
      </c>
      <c r="U16" s="49">
        <v>737.62962962962968</v>
      </c>
      <c r="V16" s="49">
        <v>708.51851851851848</v>
      </c>
      <c r="W16" s="49">
        <v>690</v>
      </c>
      <c r="X16" s="49">
        <v>627</v>
      </c>
      <c r="Y16" s="48">
        <v>630.81481481481478</v>
      </c>
    </row>
    <row r="17" spans="1:25" ht="40" customHeight="1">
      <c r="A17" s="54" t="s">
        <v>75</v>
      </c>
      <c r="B17" s="130">
        <v>122</v>
      </c>
      <c r="C17" s="53">
        <v>125</v>
      </c>
      <c r="D17" s="49">
        <v>150</v>
      </c>
      <c r="E17" s="49">
        <v>151</v>
      </c>
      <c r="F17" s="49">
        <v>153</v>
      </c>
      <c r="G17" s="49">
        <v>155</v>
      </c>
      <c r="H17" s="49">
        <v>154</v>
      </c>
      <c r="I17" s="52">
        <v>178</v>
      </c>
      <c r="J17" s="51">
        <v>343.7</v>
      </c>
      <c r="K17" s="51">
        <v>354.6</v>
      </c>
      <c r="L17" s="51">
        <v>429.7</v>
      </c>
      <c r="M17" s="51">
        <v>435.78643578643585</v>
      </c>
      <c r="N17" s="51">
        <v>444.54775256413984</v>
      </c>
      <c r="O17" s="51">
        <v>450.13649300110359</v>
      </c>
      <c r="P17" s="51">
        <v>449.4</v>
      </c>
      <c r="Q17" s="43">
        <v>528.88043736629425</v>
      </c>
      <c r="R17" s="130">
        <v>291</v>
      </c>
      <c r="S17" s="53">
        <v>282</v>
      </c>
      <c r="T17" s="49">
        <v>233</v>
      </c>
      <c r="U17" s="49">
        <v>229.47019867549668</v>
      </c>
      <c r="V17" s="49">
        <v>224.94771241830065</v>
      </c>
      <c r="W17" s="49">
        <v>222.15483870967742</v>
      </c>
      <c r="X17" s="49">
        <v>223</v>
      </c>
      <c r="Y17" s="48">
        <v>189.07865168539325</v>
      </c>
    </row>
    <row r="18" spans="1:25" ht="40" customHeight="1">
      <c r="A18" s="70" t="s">
        <v>74</v>
      </c>
      <c r="B18" s="132">
        <v>3</v>
      </c>
      <c r="C18" s="69">
        <v>3</v>
      </c>
      <c r="D18" s="65">
        <v>3</v>
      </c>
      <c r="E18" s="65">
        <v>3</v>
      </c>
      <c r="F18" s="65">
        <v>3</v>
      </c>
      <c r="G18" s="65">
        <v>3</v>
      </c>
      <c r="H18" s="65">
        <v>1</v>
      </c>
      <c r="I18" s="68">
        <v>3</v>
      </c>
      <c r="J18" s="67">
        <v>39.299999999999997</v>
      </c>
      <c r="K18" s="67">
        <v>39.200000000000003</v>
      </c>
      <c r="L18" s="67">
        <v>40.4</v>
      </c>
      <c r="M18" s="67">
        <v>41.829336307863919</v>
      </c>
      <c r="N18" s="67">
        <v>42.686397268070579</v>
      </c>
      <c r="O18" s="67">
        <v>44.38526409232135</v>
      </c>
      <c r="P18" s="67">
        <v>15.6</v>
      </c>
      <c r="Q18" s="66">
        <v>48.154093097913325</v>
      </c>
      <c r="R18" s="132">
        <v>2546</v>
      </c>
      <c r="S18" s="69">
        <v>2549</v>
      </c>
      <c r="T18" s="65">
        <v>2473</v>
      </c>
      <c r="U18" s="71">
        <v>2390.6666666666665</v>
      </c>
      <c r="V18" s="71">
        <v>2342.6666666666665</v>
      </c>
      <c r="W18" s="71">
        <v>2253</v>
      </c>
      <c r="X18" s="71">
        <v>6390</v>
      </c>
      <c r="Y18" s="64">
        <v>2076.6666666666665</v>
      </c>
    </row>
    <row r="19" spans="1:25" ht="40" customHeight="1">
      <c r="A19" s="70" t="s">
        <v>73</v>
      </c>
      <c r="B19" s="132">
        <v>9</v>
      </c>
      <c r="C19" s="69">
        <v>12</v>
      </c>
      <c r="D19" s="65">
        <v>13</v>
      </c>
      <c r="E19" s="65">
        <v>13</v>
      </c>
      <c r="F19" s="65">
        <v>12</v>
      </c>
      <c r="G19" s="65">
        <v>12</v>
      </c>
      <c r="H19" s="65">
        <v>12</v>
      </c>
      <c r="I19" s="68">
        <v>15</v>
      </c>
      <c r="J19" s="67">
        <v>88.8</v>
      </c>
      <c r="K19" s="67">
        <v>124.4</v>
      </c>
      <c r="L19" s="67">
        <v>140.4</v>
      </c>
      <c r="M19" s="51">
        <v>148.89474287023251</v>
      </c>
      <c r="N19" s="51">
        <v>145.96764383894904</v>
      </c>
      <c r="O19" s="51">
        <v>154.91866769945779</v>
      </c>
      <c r="P19" s="51">
        <v>163.30000000000001</v>
      </c>
      <c r="Q19" s="50">
        <v>217.13954834973944</v>
      </c>
      <c r="R19" s="132">
        <v>1126</v>
      </c>
      <c r="S19" s="69">
        <v>804</v>
      </c>
      <c r="T19" s="65">
        <v>712</v>
      </c>
      <c r="U19" s="71">
        <v>671.61538461538464</v>
      </c>
      <c r="V19" s="71">
        <v>685.08333333333337</v>
      </c>
      <c r="W19" s="71">
        <v>645.5</v>
      </c>
      <c r="X19" s="71">
        <v>612</v>
      </c>
      <c r="Y19" s="64">
        <v>460.53333333333336</v>
      </c>
    </row>
    <row r="20" spans="1:25" ht="40" customHeight="1">
      <c r="A20" s="54" t="s">
        <v>72</v>
      </c>
      <c r="B20" s="130">
        <v>32</v>
      </c>
      <c r="C20" s="79">
        <v>31</v>
      </c>
      <c r="D20" s="71">
        <v>33</v>
      </c>
      <c r="E20" s="71">
        <v>35</v>
      </c>
      <c r="F20" s="71">
        <v>33</v>
      </c>
      <c r="G20" s="71">
        <v>34</v>
      </c>
      <c r="H20" s="71">
        <v>38</v>
      </c>
      <c r="I20" s="73">
        <v>36</v>
      </c>
      <c r="J20" s="72">
        <v>104.9</v>
      </c>
      <c r="K20" s="72">
        <v>102.1</v>
      </c>
      <c r="L20" s="72">
        <v>109.6</v>
      </c>
      <c r="M20" s="72">
        <v>116.62390456832495</v>
      </c>
      <c r="N20" s="72">
        <v>109.96334555148283</v>
      </c>
      <c r="O20" s="72">
        <v>113.54149273668394</v>
      </c>
      <c r="P20" s="72">
        <v>127.8</v>
      </c>
      <c r="Q20" s="59">
        <v>122.54484801034822</v>
      </c>
      <c r="R20" s="128">
        <v>953</v>
      </c>
      <c r="S20" s="79">
        <v>979</v>
      </c>
      <c r="T20" s="71">
        <v>913</v>
      </c>
      <c r="U20" s="71">
        <v>857.45714285714291</v>
      </c>
      <c r="V20" s="71">
        <v>909.39393939393938</v>
      </c>
      <c r="W20" s="71">
        <v>880.73529411764707</v>
      </c>
      <c r="X20" s="71">
        <v>782</v>
      </c>
      <c r="Y20" s="64">
        <v>816.02777777777783</v>
      </c>
    </row>
    <row r="21" spans="1:25" ht="40" customHeight="1">
      <c r="A21" s="54" t="s">
        <v>71</v>
      </c>
      <c r="B21" s="130">
        <v>31</v>
      </c>
      <c r="C21" s="46">
        <v>28</v>
      </c>
      <c r="D21" s="42">
        <v>28</v>
      </c>
      <c r="E21" s="42">
        <v>28</v>
      </c>
      <c r="F21" s="42">
        <v>26</v>
      </c>
      <c r="G21" s="42">
        <v>20</v>
      </c>
      <c r="H21" s="42">
        <v>23</v>
      </c>
      <c r="I21" s="45">
        <v>24</v>
      </c>
      <c r="J21" s="44">
        <v>138.5</v>
      </c>
      <c r="K21" s="44">
        <v>127.4</v>
      </c>
      <c r="L21" s="44">
        <v>129.1</v>
      </c>
      <c r="M21" s="51">
        <v>130.57874364594508</v>
      </c>
      <c r="N21" s="51">
        <v>122.46243700249634</v>
      </c>
      <c r="O21" s="51">
        <v>95.868085514332279</v>
      </c>
      <c r="P21" s="51">
        <v>113</v>
      </c>
      <c r="Q21" s="50">
        <v>118.52437157390489</v>
      </c>
      <c r="R21" s="131">
        <v>722</v>
      </c>
      <c r="S21" s="46">
        <v>785</v>
      </c>
      <c r="T21" s="42">
        <v>775</v>
      </c>
      <c r="U21" s="42">
        <v>765.82142857142856</v>
      </c>
      <c r="V21" s="42">
        <v>816.57692307692309</v>
      </c>
      <c r="W21" s="42">
        <v>1043.0999999999999</v>
      </c>
      <c r="X21" s="42">
        <v>885</v>
      </c>
      <c r="Y21" s="41">
        <v>843.70833333333337</v>
      </c>
    </row>
    <row r="22" spans="1:25" ht="40" customHeight="1">
      <c r="A22" s="70" t="s">
        <v>70</v>
      </c>
      <c r="B22" s="132">
        <v>16</v>
      </c>
      <c r="C22" s="69">
        <v>12</v>
      </c>
      <c r="D22" s="65">
        <v>19</v>
      </c>
      <c r="E22" s="65">
        <v>19</v>
      </c>
      <c r="F22" s="65">
        <v>21</v>
      </c>
      <c r="G22" s="65">
        <v>18</v>
      </c>
      <c r="H22" s="65">
        <v>16</v>
      </c>
      <c r="I22" s="68">
        <v>13</v>
      </c>
      <c r="J22" s="67">
        <v>86.3</v>
      </c>
      <c r="K22" s="67">
        <v>66.5</v>
      </c>
      <c r="L22" s="67">
        <v>108.7</v>
      </c>
      <c r="M22" s="67">
        <v>112.16056670602126</v>
      </c>
      <c r="N22" s="67">
        <v>128.13472451034229</v>
      </c>
      <c r="O22" s="67">
        <v>113.08663692906956</v>
      </c>
      <c r="P22" s="67">
        <v>104.9</v>
      </c>
      <c r="Q22" s="66">
        <v>88.393282110559596</v>
      </c>
      <c r="R22" s="132">
        <v>1159</v>
      </c>
      <c r="S22" s="69">
        <v>1504</v>
      </c>
      <c r="T22" s="65">
        <v>920</v>
      </c>
      <c r="U22" s="71">
        <v>891.57894736842104</v>
      </c>
      <c r="V22" s="71">
        <v>780.42857142857144</v>
      </c>
      <c r="W22" s="71">
        <v>884.27777777777783</v>
      </c>
      <c r="X22" s="71">
        <v>954</v>
      </c>
      <c r="Y22" s="64">
        <v>1131.3076923076924</v>
      </c>
    </row>
    <row r="23" spans="1:25" ht="40" customHeight="1">
      <c r="A23" s="70" t="s">
        <v>69</v>
      </c>
      <c r="B23" s="132">
        <v>1</v>
      </c>
      <c r="C23" s="69">
        <v>1</v>
      </c>
      <c r="D23" s="65">
        <v>2</v>
      </c>
      <c r="E23" s="65">
        <v>1</v>
      </c>
      <c r="F23" s="65">
        <v>1</v>
      </c>
      <c r="G23" s="65">
        <v>1</v>
      </c>
      <c r="H23" s="65">
        <v>1</v>
      </c>
      <c r="I23" s="68">
        <v>1</v>
      </c>
      <c r="J23" s="67">
        <v>8.9</v>
      </c>
      <c r="K23" s="67">
        <v>9.1999999999999993</v>
      </c>
      <c r="L23" s="67">
        <v>19.399999999999999</v>
      </c>
      <c r="M23" s="67">
        <v>10.257462303826033</v>
      </c>
      <c r="N23" s="67">
        <v>10.684902233144568</v>
      </c>
      <c r="O23" s="67">
        <v>11.317338162064283</v>
      </c>
      <c r="P23" s="67">
        <v>12</v>
      </c>
      <c r="Q23" s="66">
        <v>12.635835228708617</v>
      </c>
      <c r="R23" s="132" t="s">
        <v>113</v>
      </c>
      <c r="S23" s="69" t="s">
        <v>113</v>
      </c>
      <c r="T23" s="65">
        <v>5156</v>
      </c>
      <c r="U23" s="65">
        <v>9749</v>
      </c>
      <c r="V23" s="65">
        <v>9359</v>
      </c>
      <c r="W23" s="65">
        <v>8836</v>
      </c>
      <c r="X23" s="65">
        <v>8329</v>
      </c>
      <c r="Y23" s="64">
        <v>7914</v>
      </c>
    </row>
    <row r="24" spans="1:25" ht="40" customHeight="1">
      <c r="A24" s="54" t="s">
        <v>68</v>
      </c>
      <c r="B24" s="130">
        <v>5</v>
      </c>
      <c r="C24" s="53">
        <v>4</v>
      </c>
      <c r="D24" s="49">
        <v>3</v>
      </c>
      <c r="E24" s="49">
        <v>5</v>
      </c>
      <c r="F24" s="49">
        <v>4</v>
      </c>
      <c r="G24" s="49">
        <v>4</v>
      </c>
      <c r="H24" s="49">
        <v>3</v>
      </c>
      <c r="I24" s="52">
        <v>3</v>
      </c>
      <c r="J24" s="51">
        <v>113</v>
      </c>
      <c r="K24" s="51">
        <v>91.4</v>
      </c>
      <c r="L24" s="51">
        <v>70.2</v>
      </c>
      <c r="M24" s="51">
        <v>120.77294685990337</v>
      </c>
      <c r="N24" s="51">
        <v>100.4772670183371</v>
      </c>
      <c r="O24" s="51">
        <v>103.09278350515464</v>
      </c>
      <c r="P24" s="51">
        <v>81.599999999999994</v>
      </c>
      <c r="Q24" s="50">
        <v>84.602368866328248</v>
      </c>
      <c r="R24" s="130">
        <v>885</v>
      </c>
      <c r="S24" s="53">
        <v>1094</v>
      </c>
      <c r="T24" s="49">
        <v>1425</v>
      </c>
      <c r="U24" s="49">
        <v>828</v>
      </c>
      <c r="V24" s="49">
        <v>995.25</v>
      </c>
      <c r="W24" s="49">
        <v>970</v>
      </c>
      <c r="X24" s="49">
        <v>1226</v>
      </c>
      <c r="Y24" s="64">
        <v>1182</v>
      </c>
    </row>
    <row r="25" spans="1:25" ht="40" customHeight="1">
      <c r="A25" s="54" t="s">
        <v>67</v>
      </c>
      <c r="B25" s="130">
        <v>14</v>
      </c>
      <c r="C25" s="53">
        <v>15</v>
      </c>
      <c r="D25" s="49">
        <v>14</v>
      </c>
      <c r="E25" s="49">
        <v>12</v>
      </c>
      <c r="F25" s="49">
        <v>12</v>
      </c>
      <c r="G25" s="49">
        <v>13</v>
      </c>
      <c r="H25" s="49">
        <v>13</v>
      </c>
      <c r="I25" s="52">
        <v>15</v>
      </c>
      <c r="J25" s="51">
        <v>117.2</v>
      </c>
      <c r="K25" s="51">
        <v>128.9</v>
      </c>
      <c r="L25" s="51">
        <v>124</v>
      </c>
      <c r="M25" s="51">
        <v>110.29411764705883</v>
      </c>
      <c r="N25" s="51">
        <v>114.30748714040769</v>
      </c>
      <c r="O25" s="51">
        <v>129.40473820426038</v>
      </c>
      <c r="P25" s="51">
        <v>135.69999999999999</v>
      </c>
      <c r="Q25" s="50">
        <v>160.78893772108481</v>
      </c>
      <c r="R25" s="130">
        <v>853</v>
      </c>
      <c r="S25" s="53">
        <v>776</v>
      </c>
      <c r="T25" s="49">
        <v>807</v>
      </c>
      <c r="U25" s="49">
        <v>906.66666666666663</v>
      </c>
      <c r="V25" s="49">
        <v>874.83333333333337</v>
      </c>
      <c r="W25" s="49">
        <v>772.76923076923072</v>
      </c>
      <c r="X25" s="49">
        <v>737</v>
      </c>
      <c r="Y25" s="48">
        <v>621.93333333333328</v>
      </c>
    </row>
    <row r="26" spans="1:25" ht="40" customHeight="1" thickBot="1">
      <c r="A26" s="63" t="s">
        <v>66</v>
      </c>
      <c r="B26" s="133">
        <v>35</v>
      </c>
      <c r="C26" s="62">
        <v>32</v>
      </c>
      <c r="D26" s="58">
        <v>30</v>
      </c>
      <c r="E26" s="58">
        <v>31</v>
      </c>
      <c r="F26" s="58">
        <v>29</v>
      </c>
      <c r="G26" s="58">
        <v>31</v>
      </c>
      <c r="H26" s="58">
        <v>32</v>
      </c>
      <c r="I26" s="61">
        <v>32</v>
      </c>
      <c r="J26" s="60">
        <v>140.9</v>
      </c>
      <c r="K26" s="60">
        <v>133</v>
      </c>
      <c r="L26" s="60">
        <v>129.5</v>
      </c>
      <c r="M26" s="60">
        <v>139.27576601671311</v>
      </c>
      <c r="N26" s="60">
        <v>135.85683500421624</v>
      </c>
      <c r="O26" s="60">
        <v>152.64168595204097</v>
      </c>
      <c r="P26" s="60">
        <v>165.8</v>
      </c>
      <c r="Q26" s="59">
        <v>171.13214610406973</v>
      </c>
      <c r="R26" s="133">
        <v>710</v>
      </c>
      <c r="S26" s="62">
        <v>752</v>
      </c>
      <c r="T26" s="58">
        <v>772</v>
      </c>
      <c r="U26" s="58">
        <v>718</v>
      </c>
      <c r="V26" s="58">
        <v>736.06896551724139</v>
      </c>
      <c r="W26" s="58">
        <v>655.12903225806451</v>
      </c>
      <c r="X26" s="58">
        <v>603</v>
      </c>
      <c r="Y26" s="57">
        <v>584.34375</v>
      </c>
    </row>
    <row r="27" spans="1:25" ht="40" customHeight="1" thickTop="1">
      <c r="A27" s="56" t="s">
        <v>65</v>
      </c>
      <c r="B27" s="130">
        <v>141</v>
      </c>
      <c r="C27" s="53">
        <v>145</v>
      </c>
      <c r="D27" s="49">
        <v>150</v>
      </c>
      <c r="E27" s="49">
        <v>140</v>
      </c>
      <c r="F27" s="49">
        <v>152</v>
      </c>
      <c r="G27" s="49">
        <v>156</v>
      </c>
      <c r="H27" s="49">
        <v>150</v>
      </c>
      <c r="I27" s="52">
        <f t="shared" ref="I27" si="3">I15</f>
        <v>162</v>
      </c>
      <c r="J27" s="51">
        <v>154.6</v>
      </c>
      <c r="K27" s="51">
        <v>160.80000000000001</v>
      </c>
      <c r="L27" s="51">
        <v>168.4</v>
      </c>
      <c r="M27" s="51">
        <v>159.25740546935432</v>
      </c>
      <c r="N27" s="51">
        <v>175.37989361824873</v>
      </c>
      <c r="O27" s="51">
        <v>184.00349134829739</v>
      </c>
      <c r="P27" s="51">
        <v>181.1</v>
      </c>
      <c r="Q27" s="55">
        <v>200.92275636255397</v>
      </c>
      <c r="R27" s="130">
        <v>647</v>
      </c>
      <c r="S27" s="53">
        <v>622</v>
      </c>
      <c r="T27" s="49">
        <v>594</v>
      </c>
      <c r="U27" s="49">
        <v>627.91428571428571</v>
      </c>
      <c r="V27" s="49">
        <v>570.19078947368416</v>
      </c>
      <c r="W27" s="49">
        <v>543.46794871794873</v>
      </c>
      <c r="X27" s="49">
        <v>552</v>
      </c>
      <c r="Y27" s="48">
        <v>497.7037037037037</v>
      </c>
    </row>
    <row r="28" spans="1:25" ht="40" customHeight="1">
      <c r="A28" s="54" t="s">
        <v>64</v>
      </c>
      <c r="B28" s="130">
        <v>396</v>
      </c>
      <c r="C28" s="53">
        <v>409</v>
      </c>
      <c r="D28" s="49">
        <v>397</v>
      </c>
      <c r="E28" s="49">
        <v>414</v>
      </c>
      <c r="F28" s="49">
        <v>419</v>
      </c>
      <c r="G28" s="49">
        <v>428</v>
      </c>
      <c r="H28" s="49">
        <v>437</v>
      </c>
      <c r="I28" s="52">
        <f t="shared" ref="I28" si="4">I11+I12</f>
        <v>472</v>
      </c>
      <c r="J28" s="51">
        <v>168.3</v>
      </c>
      <c r="K28" s="51">
        <v>174.9</v>
      </c>
      <c r="L28" s="51">
        <v>171.1</v>
      </c>
      <c r="M28" s="51">
        <v>181.08176672819366</v>
      </c>
      <c r="N28" s="51">
        <v>184.7581167900592</v>
      </c>
      <c r="O28" s="51">
        <v>191.87146405099836</v>
      </c>
      <c r="P28" s="51">
        <v>199</v>
      </c>
      <c r="Q28" s="50">
        <v>218.54583674811201</v>
      </c>
      <c r="R28" s="130">
        <v>594</v>
      </c>
      <c r="S28" s="53">
        <v>572</v>
      </c>
      <c r="T28" s="49">
        <v>584</v>
      </c>
      <c r="U28" s="49">
        <v>552.23671497584542</v>
      </c>
      <c r="V28" s="49">
        <v>541.24821002386636</v>
      </c>
      <c r="W28" s="49">
        <v>521.18224299065423</v>
      </c>
      <c r="X28" s="49">
        <v>503</v>
      </c>
      <c r="Y28" s="48">
        <v>457.56991525423729</v>
      </c>
    </row>
    <row r="29" spans="1:25" ht="40" customHeight="1">
      <c r="A29" s="54" t="s">
        <v>63</v>
      </c>
      <c r="B29" s="130">
        <v>280</v>
      </c>
      <c r="C29" s="53">
        <v>270</v>
      </c>
      <c r="D29" s="49">
        <v>282</v>
      </c>
      <c r="E29" s="49">
        <v>282</v>
      </c>
      <c r="F29" s="49">
        <v>288</v>
      </c>
      <c r="G29" s="49">
        <v>315</v>
      </c>
      <c r="H29" s="49">
        <v>320</v>
      </c>
      <c r="I29" s="52">
        <f t="shared" ref="I29" si="5">I8+I18</f>
        <v>322</v>
      </c>
      <c r="J29" s="51">
        <v>157.69999999999999</v>
      </c>
      <c r="K29" s="51">
        <v>155</v>
      </c>
      <c r="L29" s="51">
        <v>164.9</v>
      </c>
      <c r="M29" s="51">
        <v>168.77233091346528</v>
      </c>
      <c r="N29" s="51">
        <v>175.54553212239423</v>
      </c>
      <c r="O29" s="51">
        <v>196.08453422141989</v>
      </c>
      <c r="P29" s="51">
        <v>204.6</v>
      </c>
      <c r="Q29" s="50">
        <v>210.27472850398019</v>
      </c>
      <c r="R29" s="130">
        <v>634</v>
      </c>
      <c r="S29" s="53">
        <v>645</v>
      </c>
      <c r="T29" s="49">
        <v>606</v>
      </c>
      <c r="U29" s="49">
        <v>592.51418439716315</v>
      </c>
      <c r="V29" s="49">
        <v>569.65277777777783</v>
      </c>
      <c r="W29" s="49">
        <v>509.98412698412699</v>
      </c>
      <c r="X29" s="49">
        <v>489</v>
      </c>
      <c r="Y29" s="48">
        <v>475.56832298136646</v>
      </c>
    </row>
    <row r="30" spans="1:25" ht="40" customHeight="1">
      <c r="A30" s="54" t="s">
        <v>62</v>
      </c>
      <c r="B30" s="130">
        <v>1319</v>
      </c>
      <c r="C30" s="53">
        <v>1339</v>
      </c>
      <c r="D30" s="49">
        <v>1433</v>
      </c>
      <c r="E30" s="49">
        <v>1481</v>
      </c>
      <c r="F30" s="49">
        <v>1532</v>
      </c>
      <c r="G30" s="49">
        <v>1620</v>
      </c>
      <c r="H30" s="49">
        <v>1661</v>
      </c>
      <c r="I30" s="52">
        <f t="shared" ref="I30" si="6">I7+I14+I17+I19+I20+I21</f>
        <v>1771</v>
      </c>
      <c r="J30" s="51">
        <v>202.2</v>
      </c>
      <c r="K30" s="51">
        <v>205.2</v>
      </c>
      <c r="L30" s="51">
        <v>220.3</v>
      </c>
      <c r="M30" s="51">
        <v>228.43305106967131</v>
      </c>
      <c r="N30" s="51">
        <v>237.87822560234275</v>
      </c>
      <c r="O30" s="51">
        <v>253.21006275545693</v>
      </c>
      <c r="P30" s="51">
        <v>261.89999999999998</v>
      </c>
      <c r="Q30" s="50">
        <v>280.8382967656816</v>
      </c>
      <c r="R30" s="130">
        <v>494</v>
      </c>
      <c r="S30" s="53">
        <v>487</v>
      </c>
      <c r="T30" s="49">
        <v>454</v>
      </c>
      <c r="U30" s="49">
        <v>437.7650236326806</v>
      </c>
      <c r="V30" s="49">
        <v>420.38315926892949</v>
      </c>
      <c r="W30" s="49">
        <v>394.92901234567898</v>
      </c>
      <c r="X30" s="49">
        <v>382</v>
      </c>
      <c r="Y30" s="48">
        <v>356.07679277244495</v>
      </c>
    </row>
    <row r="31" spans="1:25" ht="40" customHeight="1">
      <c r="A31" s="54" t="s">
        <v>61</v>
      </c>
      <c r="B31" s="130">
        <v>220</v>
      </c>
      <c r="C31" s="53">
        <v>224</v>
      </c>
      <c r="D31" s="49">
        <v>224</v>
      </c>
      <c r="E31" s="49">
        <v>239</v>
      </c>
      <c r="F31" s="49">
        <v>243</v>
      </c>
      <c r="G31" s="49">
        <v>244</v>
      </c>
      <c r="H31" s="49">
        <v>240</v>
      </c>
      <c r="I31" s="52">
        <f t="shared" ref="I31" si="7">I10+I13+I16+I22+I23</f>
        <v>238</v>
      </c>
      <c r="J31" s="51">
        <v>136.6</v>
      </c>
      <c r="K31" s="51">
        <v>143.1</v>
      </c>
      <c r="L31" s="51">
        <v>147.4</v>
      </c>
      <c r="M31" s="51">
        <v>162.39612423643246</v>
      </c>
      <c r="N31" s="51">
        <v>171.63198711700642</v>
      </c>
      <c r="O31" s="51">
        <v>179.3023375439989</v>
      </c>
      <c r="P31" s="51">
        <v>183.5</v>
      </c>
      <c r="Q31" s="50">
        <v>188.19287397403252</v>
      </c>
      <c r="R31" s="130">
        <v>732</v>
      </c>
      <c r="S31" s="53">
        <v>699</v>
      </c>
      <c r="T31" s="49">
        <v>678</v>
      </c>
      <c r="U31" s="49">
        <v>615.77824267782432</v>
      </c>
      <c r="V31" s="49">
        <v>582.64197530864203</v>
      </c>
      <c r="W31" s="49">
        <v>557.71721311475414</v>
      </c>
      <c r="X31" s="49">
        <v>545</v>
      </c>
      <c r="Y31" s="48">
        <v>531.36974789915962</v>
      </c>
    </row>
    <row r="32" spans="1:25" ht="40" customHeight="1">
      <c r="A32" s="47" t="s">
        <v>60</v>
      </c>
      <c r="B32" s="131">
        <v>212</v>
      </c>
      <c r="C32" s="46">
        <v>209</v>
      </c>
      <c r="D32" s="42">
        <v>201</v>
      </c>
      <c r="E32" s="42">
        <v>196</v>
      </c>
      <c r="F32" s="42">
        <v>198</v>
      </c>
      <c r="G32" s="42">
        <v>207</v>
      </c>
      <c r="H32" s="42">
        <v>216</v>
      </c>
      <c r="I32" s="45">
        <f t="shared" ref="I32" si="8">I9+I24+I25+I26</f>
        <v>221</v>
      </c>
      <c r="J32" s="44">
        <v>166.9</v>
      </c>
      <c r="K32" s="44">
        <v>168.2</v>
      </c>
      <c r="L32" s="44">
        <v>166.8</v>
      </c>
      <c r="M32" s="44">
        <v>168.2620079838606</v>
      </c>
      <c r="N32" s="44">
        <v>177.16535433070865</v>
      </c>
      <c r="O32" s="44">
        <v>193.18712085860943</v>
      </c>
      <c r="P32" s="44">
        <v>210.2</v>
      </c>
      <c r="Q32" s="43">
        <v>222.43918150433302</v>
      </c>
      <c r="R32" s="131">
        <v>599</v>
      </c>
      <c r="S32" s="46">
        <v>595</v>
      </c>
      <c r="T32" s="42">
        <v>599</v>
      </c>
      <c r="U32" s="42">
        <v>594.3112244897959</v>
      </c>
      <c r="V32" s="42">
        <v>564.44444444444446</v>
      </c>
      <c r="W32" s="42">
        <v>517.63285024154584</v>
      </c>
      <c r="X32" s="42">
        <v>476</v>
      </c>
      <c r="Y32" s="41">
        <v>449.56108597285066</v>
      </c>
    </row>
    <row r="33" spans="1:1" ht="13.15" customHeight="1">
      <c r="A33" s="40"/>
    </row>
  </sheetData>
  <mergeCells count="4">
    <mergeCell ref="A2:A3"/>
    <mergeCell ref="B2:I2"/>
    <mergeCell ref="J2:Q2"/>
    <mergeCell ref="R2:Y2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1:AE33"/>
  <sheetViews>
    <sheetView view="pageBreakPreview" zoomScale="75" zoomScaleNormal="75" zoomScaleSheetLayoutView="75" workbookViewId="0">
      <pane xSplit="1" ySplit="4" topLeftCell="B5" activePane="bottomRight" state="frozen"/>
      <selection activeCell="H2" sqref="H2:M2"/>
      <selection pane="topRight" activeCell="H2" sqref="H2:M2"/>
      <selection pane="bottomLeft" activeCell="H2" sqref="H2:M2"/>
      <selection pane="bottomRight"/>
    </sheetView>
  </sheetViews>
  <sheetFormatPr defaultColWidth="9.09765625" defaultRowHeight="11.5"/>
  <cols>
    <col min="1" max="1" width="12.09765625" style="103" customWidth="1"/>
    <col min="2" max="2" width="8.69921875" style="103" customWidth="1"/>
    <col min="3" max="9" width="10.8984375" style="103" customWidth="1"/>
    <col min="10" max="10" width="9.296875" style="103" customWidth="1"/>
    <col min="11" max="11" width="10.8984375" style="103" customWidth="1"/>
    <col min="12" max="12" width="8.296875" style="103" customWidth="1"/>
    <col min="13" max="13" width="7.296875" style="103" customWidth="1"/>
    <col min="14" max="15" width="6.296875" style="103" customWidth="1"/>
    <col min="16" max="16384" width="9.09765625" style="103"/>
  </cols>
  <sheetData>
    <row r="1" spans="1:31" ht="21">
      <c r="A1" s="109" t="s">
        <v>185</v>
      </c>
      <c r="M1" s="184" t="s">
        <v>192</v>
      </c>
      <c r="N1" s="184"/>
      <c r="O1" s="184"/>
    </row>
    <row r="2" spans="1:31" s="104" customFormat="1" ht="20.149999999999999" customHeight="1">
      <c r="A2" s="186" t="s">
        <v>95</v>
      </c>
      <c r="B2" s="185" t="s">
        <v>184</v>
      </c>
      <c r="C2" s="185" t="s">
        <v>183</v>
      </c>
      <c r="D2" s="185"/>
      <c r="E2" s="185"/>
      <c r="F2" s="185"/>
      <c r="G2" s="185" t="s">
        <v>182</v>
      </c>
      <c r="H2" s="185"/>
      <c r="I2" s="185"/>
      <c r="J2" s="185"/>
      <c r="K2" s="185"/>
      <c r="L2" s="200" t="s">
        <v>198</v>
      </c>
      <c r="M2" s="189" t="s">
        <v>181</v>
      </c>
      <c r="N2" s="185" t="s">
        <v>98</v>
      </c>
      <c r="O2" s="185" t="s">
        <v>107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104" customFormat="1" ht="20.149999999999999" customHeight="1">
      <c r="A3" s="187"/>
      <c r="B3" s="185"/>
      <c r="C3" s="195" t="s">
        <v>180</v>
      </c>
      <c r="D3" s="196"/>
      <c r="E3" s="191" t="s">
        <v>179</v>
      </c>
      <c r="F3" s="192"/>
      <c r="G3" s="191" t="s">
        <v>178</v>
      </c>
      <c r="H3" s="197"/>
      <c r="I3" s="198" t="s">
        <v>177</v>
      </c>
      <c r="J3" s="199"/>
      <c r="K3" s="193" t="s">
        <v>176</v>
      </c>
      <c r="L3" s="201"/>
      <c r="M3" s="189"/>
      <c r="N3" s="185"/>
      <c r="O3" s="185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</row>
    <row r="4" spans="1:31" s="104" customFormat="1" ht="32.25" customHeight="1">
      <c r="A4" s="188"/>
      <c r="B4" s="185"/>
      <c r="C4" s="108" t="s">
        <v>175</v>
      </c>
      <c r="D4" s="105" t="s">
        <v>173</v>
      </c>
      <c r="E4" s="107" t="s">
        <v>174</v>
      </c>
      <c r="F4" s="116" t="s">
        <v>187</v>
      </c>
      <c r="G4" s="105" t="s">
        <v>173</v>
      </c>
      <c r="H4" s="106" t="s">
        <v>172</v>
      </c>
      <c r="I4" s="106" t="s">
        <v>171</v>
      </c>
      <c r="J4" s="105" t="s">
        <v>170</v>
      </c>
      <c r="K4" s="194"/>
      <c r="L4" s="202"/>
      <c r="M4" s="190"/>
      <c r="N4" s="185"/>
      <c r="O4" s="185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</row>
    <row r="5" spans="1:31" ht="40" customHeight="1">
      <c r="A5" s="80" t="s">
        <v>88</v>
      </c>
      <c r="B5" s="79">
        <f>SUM(B6:B7)</f>
        <v>3186</v>
      </c>
      <c r="C5" s="71">
        <f t="shared" ref="C5:O5" si="0">SUM(C6:C7)</f>
        <v>207</v>
      </c>
      <c r="D5" s="71">
        <f t="shared" si="0"/>
        <v>1705</v>
      </c>
      <c r="E5" s="71">
        <f t="shared" si="0"/>
        <v>730</v>
      </c>
      <c r="F5" s="71">
        <f t="shared" si="0"/>
        <v>21</v>
      </c>
      <c r="G5" s="71">
        <f t="shared" si="0"/>
        <v>38</v>
      </c>
      <c r="H5" s="71">
        <f t="shared" si="0"/>
        <v>2</v>
      </c>
      <c r="I5" s="71">
        <f t="shared" si="0"/>
        <v>58</v>
      </c>
      <c r="J5" s="71">
        <f t="shared" si="0"/>
        <v>142</v>
      </c>
      <c r="K5" s="71">
        <f t="shared" si="0"/>
        <v>96</v>
      </c>
      <c r="L5" s="71">
        <f t="shared" ref="L5" si="1">SUM(L6:L7)</f>
        <v>14</v>
      </c>
      <c r="M5" s="71">
        <f t="shared" si="0"/>
        <v>45</v>
      </c>
      <c r="N5" s="71">
        <f t="shared" si="0"/>
        <v>128</v>
      </c>
      <c r="O5" s="73">
        <f t="shared" si="0"/>
        <v>0</v>
      </c>
    </row>
    <row r="6" spans="1:31" ht="40" customHeight="1">
      <c r="A6" s="75" t="s">
        <v>87</v>
      </c>
      <c r="B6" s="53">
        <f>SUM(B8:B18)</f>
        <v>3044</v>
      </c>
      <c r="C6" s="49">
        <f t="shared" ref="C6:O6" si="2">SUM(C8:C18)</f>
        <v>184</v>
      </c>
      <c r="D6" s="49">
        <f t="shared" si="2"/>
        <v>1630</v>
      </c>
      <c r="E6" s="49">
        <f t="shared" si="2"/>
        <v>699</v>
      </c>
      <c r="F6" s="49">
        <f t="shared" si="2"/>
        <v>21</v>
      </c>
      <c r="G6" s="49">
        <f t="shared" si="2"/>
        <v>37</v>
      </c>
      <c r="H6" s="49">
        <f t="shared" si="2"/>
        <v>2</v>
      </c>
      <c r="I6" s="49">
        <f t="shared" si="2"/>
        <v>56</v>
      </c>
      <c r="J6" s="49">
        <f t="shared" si="2"/>
        <v>139</v>
      </c>
      <c r="K6" s="49">
        <f t="shared" si="2"/>
        <v>96</v>
      </c>
      <c r="L6" s="49">
        <f t="shared" ref="L6" si="3">SUM(L8:L18)</f>
        <v>13</v>
      </c>
      <c r="M6" s="49">
        <f t="shared" si="2"/>
        <v>44</v>
      </c>
      <c r="N6" s="49">
        <f t="shared" si="2"/>
        <v>123</v>
      </c>
      <c r="O6" s="52">
        <f t="shared" si="2"/>
        <v>0</v>
      </c>
    </row>
    <row r="7" spans="1:31" ht="40" customHeight="1">
      <c r="A7" s="78" t="s">
        <v>86</v>
      </c>
      <c r="B7" s="46">
        <f>SUM(B19:B27)</f>
        <v>142</v>
      </c>
      <c r="C7" s="42">
        <f t="shared" ref="C7:O7" si="4">SUM(C19:C27)</f>
        <v>23</v>
      </c>
      <c r="D7" s="42">
        <f t="shared" si="4"/>
        <v>75</v>
      </c>
      <c r="E7" s="42">
        <f t="shared" si="4"/>
        <v>31</v>
      </c>
      <c r="F7" s="42">
        <f t="shared" si="4"/>
        <v>0</v>
      </c>
      <c r="G7" s="42">
        <f t="shared" si="4"/>
        <v>1</v>
      </c>
      <c r="H7" s="42">
        <f t="shared" si="4"/>
        <v>0</v>
      </c>
      <c r="I7" s="42">
        <f t="shared" si="4"/>
        <v>2</v>
      </c>
      <c r="J7" s="42">
        <f t="shared" si="4"/>
        <v>3</v>
      </c>
      <c r="K7" s="42">
        <f t="shared" si="4"/>
        <v>0</v>
      </c>
      <c r="L7" s="42">
        <f t="shared" ref="L7" si="5">SUM(L19:L27)</f>
        <v>1</v>
      </c>
      <c r="M7" s="42">
        <f t="shared" si="4"/>
        <v>1</v>
      </c>
      <c r="N7" s="42">
        <f t="shared" si="4"/>
        <v>5</v>
      </c>
      <c r="O7" s="45">
        <f t="shared" si="4"/>
        <v>0</v>
      </c>
    </row>
    <row r="8" spans="1:31" ht="40" customHeight="1">
      <c r="A8" s="75" t="s">
        <v>85</v>
      </c>
      <c r="B8" s="53">
        <v>1472</v>
      </c>
      <c r="C8" s="49">
        <v>70</v>
      </c>
      <c r="D8" s="49">
        <v>834</v>
      </c>
      <c r="E8" s="49">
        <v>282</v>
      </c>
      <c r="F8" s="49">
        <v>9</v>
      </c>
      <c r="G8" s="49">
        <v>34</v>
      </c>
      <c r="H8" s="49">
        <v>2</v>
      </c>
      <c r="I8" s="49">
        <v>47</v>
      </c>
      <c r="J8" s="49">
        <v>84</v>
      </c>
      <c r="K8" s="49">
        <v>39</v>
      </c>
      <c r="L8" s="49">
        <v>3</v>
      </c>
      <c r="M8" s="49">
        <v>15</v>
      </c>
      <c r="N8" s="49">
        <v>53</v>
      </c>
      <c r="O8" s="52">
        <v>0</v>
      </c>
    </row>
    <row r="9" spans="1:31" ht="40" customHeight="1">
      <c r="A9" s="75" t="s">
        <v>84</v>
      </c>
      <c r="B9" s="53">
        <v>319</v>
      </c>
      <c r="C9" s="49">
        <v>35</v>
      </c>
      <c r="D9" s="49">
        <v>158</v>
      </c>
      <c r="E9" s="49">
        <v>92</v>
      </c>
      <c r="F9" s="49">
        <v>3</v>
      </c>
      <c r="G9" s="49">
        <v>1</v>
      </c>
      <c r="H9" s="49">
        <v>0</v>
      </c>
      <c r="I9" s="49">
        <v>0</v>
      </c>
      <c r="J9" s="49">
        <v>6</v>
      </c>
      <c r="K9" s="49">
        <v>6</v>
      </c>
      <c r="L9" s="49">
        <v>2</v>
      </c>
      <c r="M9" s="49">
        <v>4</v>
      </c>
      <c r="N9" s="49">
        <v>12</v>
      </c>
      <c r="O9" s="52">
        <v>0</v>
      </c>
    </row>
    <row r="10" spans="1:31" ht="40" customHeight="1">
      <c r="A10" s="75" t="s">
        <v>83</v>
      </c>
      <c r="B10" s="53">
        <v>171</v>
      </c>
      <c r="C10" s="49">
        <v>5</v>
      </c>
      <c r="D10" s="49">
        <v>86</v>
      </c>
      <c r="E10" s="49">
        <v>38</v>
      </c>
      <c r="F10" s="49">
        <v>1</v>
      </c>
      <c r="G10" s="49">
        <v>0</v>
      </c>
      <c r="H10" s="49">
        <v>0</v>
      </c>
      <c r="I10" s="49">
        <v>1</v>
      </c>
      <c r="J10" s="49">
        <v>14</v>
      </c>
      <c r="K10" s="49">
        <v>8</v>
      </c>
      <c r="L10" s="49">
        <v>1</v>
      </c>
      <c r="M10" s="49">
        <v>3</v>
      </c>
      <c r="N10" s="49">
        <v>14</v>
      </c>
      <c r="O10" s="52">
        <v>0</v>
      </c>
    </row>
    <row r="11" spans="1:31" ht="40" customHeight="1">
      <c r="A11" s="75" t="s">
        <v>82</v>
      </c>
      <c r="B11" s="53">
        <v>81</v>
      </c>
      <c r="C11" s="49">
        <v>8</v>
      </c>
      <c r="D11" s="49">
        <v>40</v>
      </c>
      <c r="E11" s="49">
        <v>14</v>
      </c>
      <c r="F11" s="49">
        <v>0</v>
      </c>
      <c r="G11" s="49">
        <v>0</v>
      </c>
      <c r="H11" s="49">
        <v>0</v>
      </c>
      <c r="I11" s="49">
        <v>0</v>
      </c>
      <c r="J11" s="49">
        <v>1</v>
      </c>
      <c r="K11" s="49">
        <v>10</v>
      </c>
      <c r="L11" s="49">
        <v>3</v>
      </c>
      <c r="M11" s="49">
        <v>2</v>
      </c>
      <c r="N11" s="49">
        <v>3</v>
      </c>
      <c r="O11" s="52">
        <v>0</v>
      </c>
    </row>
    <row r="12" spans="1:31" ht="40" customHeight="1">
      <c r="A12" s="75" t="s">
        <v>81</v>
      </c>
      <c r="B12" s="53">
        <v>264</v>
      </c>
      <c r="C12" s="49">
        <v>16</v>
      </c>
      <c r="D12" s="49">
        <v>134</v>
      </c>
      <c r="E12" s="49">
        <v>78</v>
      </c>
      <c r="F12" s="49">
        <v>1</v>
      </c>
      <c r="G12" s="49">
        <v>0</v>
      </c>
      <c r="H12" s="49">
        <v>0</v>
      </c>
      <c r="I12" s="49">
        <v>1</v>
      </c>
      <c r="J12" s="49">
        <v>10</v>
      </c>
      <c r="K12" s="49">
        <v>0</v>
      </c>
      <c r="L12" s="49">
        <v>1</v>
      </c>
      <c r="M12" s="49">
        <v>11</v>
      </c>
      <c r="N12" s="49">
        <v>12</v>
      </c>
      <c r="O12" s="52">
        <v>0</v>
      </c>
    </row>
    <row r="13" spans="1:31" ht="40" customHeight="1">
      <c r="A13" s="75" t="s">
        <v>80</v>
      </c>
      <c r="B13" s="53">
        <v>208</v>
      </c>
      <c r="C13" s="49">
        <v>15</v>
      </c>
      <c r="D13" s="49">
        <v>100</v>
      </c>
      <c r="E13" s="49">
        <v>55</v>
      </c>
      <c r="F13" s="49">
        <v>3</v>
      </c>
      <c r="G13" s="49">
        <v>0</v>
      </c>
      <c r="H13" s="49">
        <v>0</v>
      </c>
      <c r="I13" s="49">
        <v>1</v>
      </c>
      <c r="J13" s="49">
        <v>4</v>
      </c>
      <c r="K13" s="49">
        <v>13</v>
      </c>
      <c r="L13" s="49">
        <v>1</v>
      </c>
      <c r="M13" s="49">
        <v>3</v>
      </c>
      <c r="N13" s="49">
        <v>13</v>
      </c>
      <c r="O13" s="52">
        <v>0</v>
      </c>
    </row>
    <row r="14" spans="1:31" ht="40" customHeight="1">
      <c r="A14" s="75" t="s">
        <v>79</v>
      </c>
      <c r="B14" s="53">
        <v>89</v>
      </c>
      <c r="C14" s="49">
        <v>7</v>
      </c>
      <c r="D14" s="49">
        <v>43</v>
      </c>
      <c r="E14" s="49">
        <v>27</v>
      </c>
      <c r="F14" s="49">
        <v>0</v>
      </c>
      <c r="G14" s="49">
        <v>0</v>
      </c>
      <c r="H14" s="49">
        <v>0</v>
      </c>
      <c r="I14" s="49">
        <v>3</v>
      </c>
      <c r="J14" s="49">
        <v>4</v>
      </c>
      <c r="K14" s="49">
        <v>0</v>
      </c>
      <c r="L14" s="49">
        <v>0</v>
      </c>
      <c r="M14" s="49">
        <v>2</v>
      </c>
      <c r="N14" s="49">
        <v>3</v>
      </c>
      <c r="O14" s="52">
        <v>0</v>
      </c>
    </row>
    <row r="15" spans="1:31" ht="40" customHeight="1">
      <c r="A15" s="75" t="s">
        <v>78</v>
      </c>
      <c r="B15" s="53">
        <v>46</v>
      </c>
      <c r="C15" s="49">
        <v>4</v>
      </c>
      <c r="D15" s="49">
        <v>27</v>
      </c>
      <c r="E15" s="49">
        <v>11</v>
      </c>
      <c r="F15" s="49">
        <v>0</v>
      </c>
      <c r="G15" s="49">
        <v>0</v>
      </c>
      <c r="H15" s="49">
        <v>0</v>
      </c>
      <c r="I15" s="49">
        <v>0</v>
      </c>
      <c r="J15" s="49">
        <v>4</v>
      </c>
      <c r="K15" s="49">
        <v>0</v>
      </c>
      <c r="L15" s="49">
        <v>0</v>
      </c>
      <c r="M15" s="49">
        <v>0</v>
      </c>
      <c r="N15" s="49">
        <v>0</v>
      </c>
      <c r="O15" s="52">
        <v>0</v>
      </c>
    </row>
    <row r="16" spans="1:31" ht="40" customHeight="1">
      <c r="A16" s="75" t="s">
        <v>77</v>
      </c>
      <c r="B16" s="53">
        <v>162</v>
      </c>
      <c r="C16" s="49">
        <v>13</v>
      </c>
      <c r="D16" s="49">
        <v>87</v>
      </c>
      <c r="E16" s="49">
        <v>41</v>
      </c>
      <c r="F16" s="49">
        <v>0</v>
      </c>
      <c r="G16" s="49">
        <v>0</v>
      </c>
      <c r="H16" s="49">
        <v>0</v>
      </c>
      <c r="I16" s="49">
        <v>1</v>
      </c>
      <c r="J16" s="49">
        <v>5</v>
      </c>
      <c r="K16" s="49">
        <v>4</v>
      </c>
      <c r="L16" s="49">
        <v>1</v>
      </c>
      <c r="M16" s="49">
        <v>0</v>
      </c>
      <c r="N16" s="49">
        <v>10</v>
      </c>
      <c r="O16" s="52">
        <v>0</v>
      </c>
    </row>
    <row r="17" spans="1:15" ht="40" customHeight="1">
      <c r="A17" s="75" t="s">
        <v>76</v>
      </c>
      <c r="B17" s="53">
        <v>54</v>
      </c>
      <c r="C17" s="49">
        <v>7</v>
      </c>
      <c r="D17" s="49">
        <v>36</v>
      </c>
      <c r="E17" s="49">
        <v>8</v>
      </c>
      <c r="F17" s="49">
        <v>0</v>
      </c>
      <c r="G17" s="49">
        <v>0</v>
      </c>
      <c r="H17" s="49">
        <v>0</v>
      </c>
      <c r="I17" s="49">
        <v>0</v>
      </c>
      <c r="J17" s="49">
        <v>1</v>
      </c>
      <c r="K17" s="49">
        <v>0</v>
      </c>
      <c r="L17" s="49">
        <v>1</v>
      </c>
      <c r="M17" s="49">
        <v>0</v>
      </c>
      <c r="N17" s="49">
        <v>1</v>
      </c>
      <c r="O17" s="52">
        <v>0</v>
      </c>
    </row>
    <row r="18" spans="1:15" ht="40" customHeight="1">
      <c r="A18" s="75" t="s">
        <v>75</v>
      </c>
      <c r="B18" s="53">
        <v>178</v>
      </c>
      <c r="C18" s="49">
        <v>4</v>
      </c>
      <c r="D18" s="49">
        <v>85</v>
      </c>
      <c r="E18" s="49">
        <v>53</v>
      </c>
      <c r="F18" s="49">
        <v>4</v>
      </c>
      <c r="G18" s="49">
        <v>2</v>
      </c>
      <c r="H18" s="49">
        <v>0</v>
      </c>
      <c r="I18" s="49">
        <v>2</v>
      </c>
      <c r="J18" s="49">
        <v>6</v>
      </c>
      <c r="K18" s="49">
        <v>16</v>
      </c>
      <c r="L18" s="49">
        <v>0</v>
      </c>
      <c r="M18" s="49">
        <v>4</v>
      </c>
      <c r="N18" s="49">
        <v>2</v>
      </c>
      <c r="O18" s="52">
        <v>0</v>
      </c>
    </row>
    <row r="19" spans="1:15" ht="40" customHeight="1">
      <c r="A19" s="74" t="s">
        <v>74</v>
      </c>
      <c r="B19" s="69">
        <v>3</v>
      </c>
      <c r="C19" s="65">
        <v>1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1</v>
      </c>
      <c r="K19" s="65">
        <v>0</v>
      </c>
      <c r="L19" s="65">
        <v>0</v>
      </c>
      <c r="M19" s="65">
        <v>0</v>
      </c>
      <c r="N19" s="65">
        <v>1</v>
      </c>
      <c r="O19" s="68">
        <v>0</v>
      </c>
    </row>
    <row r="20" spans="1:15" ht="40" customHeight="1">
      <c r="A20" s="70" t="s">
        <v>73</v>
      </c>
      <c r="B20" s="69">
        <v>15</v>
      </c>
      <c r="C20" s="65">
        <v>1</v>
      </c>
      <c r="D20" s="65">
        <v>13</v>
      </c>
      <c r="E20" s="65">
        <v>1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8">
        <v>0</v>
      </c>
    </row>
    <row r="21" spans="1:15" ht="40" customHeight="1">
      <c r="A21" s="54" t="s">
        <v>72</v>
      </c>
      <c r="B21" s="53">
        <v>36</v>
      </c>
      <c r="C21" s="71">
        <v>5</v>
      </c>
      <c r="D21" s="71">
        <v>23</v>
      </c>
      <c r="E21" s="71">
        <v>4</v>
      </c>
      <c r="F21" s="71">
        <v>0</v>
      </c>
      <c r="G21" s="71">
        <v>0</v>
      </c>
      <c r="H21" s="71">
        <v>0</v>
      </c>
      <c r="I21" s="71">
        <v>2</v>
      </c>
      <c r="J21" s="71">
        <v>0</v>
      </c>
      <c r="K21" s="71">
        <v>0</v>
      </c>
      <c r="L21" s="71">
        <v>0</v>
      </c>
      <c r="M21" s="71">
        <v>0</v>
      </c>
      <c r="N21" s="71">
        <v>2</v>
      </c>
      <c r="O21" s="73">
        <v>0</v>
      </c>
    </row>
    <row r="22" spans="1:15" ht="40" customHeight="1">
      <c r="A22" s="54" t="s">
        <v>71</v>
      </c>
      <c r="B22" s="53">
        <v>24</v>
      </c>
      <c r="C22" s="42">
        <v>5</v>
      </c>
      <c r="D22" s="42">
        <v>8</v>
      </c>
      <c r="E22" s="42">
        <v>6</v>
      </c>
      <c r="F22" s="42">
        <v>0</v>
      </c>
      <c r="G22" s="42">
        <v>1</v>
      </c>
      <c r="H22" s="42">
        <v>0</v>
      </c>
      <c r="I22" s="42">
        <v>0</v>
      </c>
      <c r="J22" s="42">
        <v>2</v>
      </c>
      <c r="K22" s="42">
        <v>0</v>
      </c>
      <c r="L22" s="42">
        <v>1</v>
      </c>
      <c r="M22" s="42">
        <v>0</v>
      </c>
      <c r="N22" s="42">
        <v>1</v>
      </c>
      <c r="O22" s="45">
        <v>0</v>
      </c>
    </row>
    <row r="23" spans="1:15" ht="40" customHeight="1">
      <c r="A23" s="70" t="s">
        <v>70</v>
      </c>
      <c r="B23" s="69">
        <v>13</v>
      </c>
      <c r="C23" s="65">
        <v>2</v>
      </c>
      <c r="D23" s="65">
        <v>7</v>
      </c>
      <c r="E23" s="65">
        <v>3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1</v>
      </c>
      <c r="N23" s="65">
        <v>0</v>
      </c>
      <c r="O23" s="68">
        <v>0</v>
      </c>
    </row>
    <row r="24" spans="1:15" ht="40" customHeight="1">
      <c r="A24" s="70" t="s">
        <v>69</v>
      </c>
      <c r="B24" s="69">
        <v>1</v>
      </c>
      <c r="C24" s="65">
        <v>1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8">
        <v>0</v>
      </c>
    </row>
    <row r="25" spans="1:15" ht="40" customHeight="1">
      <c r="A25" s="54" t="s">
        <v>68</v>
      </c>
      <c r="B25" s="53">
        <v>3</v>
      </c>
      <c r="C25" s="49">
        <v>1</v>
      </c>
      <c r="D25" s="49">
        <v>2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52">
        <v>0</v>
      </c>
    </row>
    <row r="26" spans="1:15" ht="40" customHeight="1">
      <c r="A26" s="54" t="s">
        <v>67</v>
      </c>
      <c r="B26" s="53">
        <v>15</v>
      </c>
      <c r="C26" s="49">
        <v>1</v>
      </c>
      <c r="D26" s="49">
        <v>9</v>
      </c>
      <c r="E26" s="49">
        <v>5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52">
        <v>0</v>
      </c>
    </row>
    <row r="27" spans="1:15" ht="40" customHeight="1" thickBot="1">
      <c r="A27" s="63" t="s">
        <v>66</v>
      </c>
      <c r="B27" s="62">
        <v>32</v>
      </c>
      <c r="C27" s="58">
        <v>6</v>
      </c>
      <c r="D27" s="58">
        <v>13</v>
      </c>
      <c r="E27" s="58">
        <v>12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1</v>
      </c>
      <c r="O27" s="61">
        <v>0</v>
      </c>
    </row>
    <row r="28" spans="1:15" ht="40" customHeight="1" thickTop="1">
      <c r="A28" s="56" t="s">
        <v>65</v>
      </c>
      <c r="B28" s="53">
        <f t="shared" ref="B28:O28" si="6">B16</f>
        <v>162</v>
      </c>
      <c r="C28" s="49">
        <f t="shared" si="6"/>
        <v>13</v>
      </c>
      <c r="D28" s="49">
        <f t="shared" si="6"/>
        <v>87</v>
      </c>
      <c r="E28" s="49">
        <f t="shared" si="6"/>
        <v>41</v>
      </c>
      <c r="F28" s="49">
        <f t="shared" si="6"/>
        <v>0</v>
      </c>
      <c r="G28" s="49">
        <f t="shared" si="6"/>
        <v>0</v>
      </c>
      <c r="H28" s="49">
        <f t="shared" si="6"/>
        <v>0</v>
      </c>
      <c r="I28" s="49">
        <f t="shared" si="6"/>
        <v>1</v>
      </c>
      <c r="J28" s="49">
        <f t="shared" si="6"/>
        <v>5</v>
      </c>
      <c r="K28" s="49">
        <f t="shared" si="6"/>
        <v>4</v>
      </c>
      <c r="L28" s="49">
        <f t="shared" ref="L28" si="7">L16</f>
        <v>1</v>
      </c>
      <c r="M28" s="49">
        <f t="shared" si="6"/>
        <v>0</v>
      </c>
      <c r="N28" s="49">
        <f t="shared" si="6"/>
        <v>10</v>
      </c>
      <c r="O28" s="52">
        <f t="shared" si="6"/>
        <v>0</v>
      </c>
    </row>
    <row r="29" spans="1:15" ht="40" customHeight="1">
      <c r="A29" s="54" t="s">
        <v>64</v>
      </c>
      <c r="B29" s="53">
        <f t="shared" ref="B29:O29" si="8">B12+B13</f>
        <v>472</v>
      </c>
      <c r="C29" s="49">
        <f t="shared" si="8"/>
        <v>31</v>
      </c>
      <c r="D29" s="49">
        <f t="shared" si="8"/>
        <v>234</v>
      </c>
      <c r="E29" s="49">
        <f t="shared" si="8"/>
        <v>133</v>
      </c>
      <c r="F29" s="49">
        <f t="shared" si="8"/>
        <v>4</v>
      </c>
      <c r="G29" s="49">
        <f t="shared" si="8"/>
        <v>0</v>
      </c>
      <c r="H29" s="49">
        <f t="shared" si="8"/>
        <v>0</v>
      </c>
      <c r="I29" s="49">
        <f t="shared" si="8"/>
        <v>2</v>
      </c>
      <c r="J29" s="49">
        <f t="shared" si="8"/>
        <v>14</v>
      </c>
      <c r="K29" s="49">
        <f t="shared" si="8"/>
        <v>13</v>
      </c>
      <c r="L29" s="49">
        <f t="shared" ref="L29" si="9">L12+L13</f>
        <v>2</v>
      </c>
      <c r="M29" s="49">
        <f t="shared" si="8"/>
        <v>14</v>
      </c>
      <c r="N29" s="49">
        <f t="shared" si="8"/>
        <v>25</v>
      </c>
      <c r="O29" s="52">
        <f t="shared" si="8"/>
        <v>0</v>
      </c>
    </row>
    <row r="30" spans="1:15" ht="40" customHeight="1">
      <c r="A30" s="54" t="s">
        <v>63</v>
      </c>
      <c r="B30" s="53">
        <f t="shared" ref="B30:O30" si="10">B9+B19</f>
        <v>322</v>
      </c>
      <c r="C30" s="49">
        <f t="shared" si="10"/>
        <v>36</v>
      </c>
      <c r="D30" s="49">
        <f t="shared" si="10"/>
        <v>158</v>
      </c>
      <c r="E30" s="49">
        <f t="shared" si="10"/>
        <v>92</v>
      </c>
      <c r="F30" s="49">
        <f t="shared" si="10"/>
        <v>3</v>
      </c>
      <c r="G30" s="49">
        <f t="shared" si="10"/>
        <v>1</v>
      </c>
      <c r="H30" s="49">
        <f t="shared" si="10"/>
        <v>0</v>
      </c>
      <c r="I30" s="49">
        <f t="shared" si="10"/>
        <v>0</v>
      </c>
      <c r="J30" s="49">
        <f t="shared" si="10"/>
        <v>7</v>
      </c>
      <c r="K30" s="49">
        <f t="shared" si="10"/>
        <v>6</v>
      </c>
      <c r="L30" s="49">
        <f t="shared" ref="L30" si="11">L9+L19</f>
        <v>2</v>
      </c>
      <c r="M30" s="49">
        <f t="shared" si="10"/>
        <v>4</v>
      </c>
      <c r="N30" s="49">
        <f t="shared" si="10"/>
        <v>13</v>
      </c>
      <c r="O30" s="52">
        <f t="shared" si="10"/>
        <v>0</v>
      </c>
    </row>
    <row r="31" spans="1:15" ht="40" customHeight="1">
      <c r="A31" s="54" t="s">
        <v>62</v>
      </c>
      <c r="B31" s="53">
        <f t="shared" ref="B31:O31" si="12">B8+B15+B18+B20+B21+B22</f>
        <v>1771</v>
      </c>
      <c r="C31" s="49">
        <f t="shared" si="12"/>
        <v>89</v>
      </c>
      <c r="D31" s="49">
        <f t="shared" si="12"/>
        <v>990</v>
      </c>
      <c r="E31" s="49">
        <f t="shared" si="12"/>
        <v>357</v>
      </c>
      <c r="F31" s="49">
        <f t="shared" si="12"/>
        <v>13</v>
      </c>
      <c r="G31" s="49">
        <f t="shared" si="12"/>
        <v>37</v>
      </c>
      <c r="H31" s="49">
        <f t="shared" si="12"/>
        <v>2</v>
      </c>
      <c r="I31" s="49">
        <f t="shared" si="12"/>
        <v>51</v>
      </c>
      <c r="J31" s="49">
        <f t="shared" si="12"/>
        <v>96</v>
      </c>
      <c r="K31" s="49">
        <f t="shared" si="12"/>
        <v>55</v>
      </c>
      <c r="L31" s="49">
        <f t="shared" ref="L31" si="13">L8+L15+L18+L20+L21+L22</f>
        <v>4</v>
      </c>
      <c r="M31" s="49">
        <f t="shared" si="12"/>
        <v>19</v>
      </c>
      <c r="N31" s="49">
        <f t="shared" si="12"/>
        <v>58</v>
      </c>
      <c r="O31" s="52">
        <f t="shared" si="12"/>
        <v>0</v>
      </c>
    </row>
    <row r="32" spans="1:15" ht="40" customHeight="1">
      <c r="A32" s="54" t="s">
        <v>61</v>
      </c>
      <c r="B32" s="53">
        <f t="shared" ref="B32:O32" si="14">B11+B14+B17+B23+B24</f>
        <v>238</v>
      </c>
      <c r="C32" s="49">
        <f t="shared" si="14"/>
        <v>25</v>
      </c>
      <c r="D32" s="49">
        <f t="shared" si="14"/>
        <v>126</v>
      </c>
      <c r="E32" s="49">
        <f t="shared" si="14"/>
        <v>52</v>
      </c>
      <c r="F32" s="49">
        <f t="shared" si="14"/>
        <v>0</v>
      </c>
      <c r="G32" s="49">
        <f t="shared" si="14"/>
        <v>0</v>
      </c>
      <c r="H32" s="49">
        <f t="shared" si="14"/>
        <v>0</v>
      </c>
      <c r="I32" s="49">
        <f t="shared" si="14"/>
        <v>3</v>
      </c>
      <c r="J32" s="49">
        <f t="shared" si="14"/>
        <v>6</v>
      </c>
      <c r="K32" s="49">
        <f t="shared" si="14"/>
        <v>10</v>
      </c>
      <c r="L32" s="49">
        <f t="shared" ref="L32" si="15">L11+L14+L17+L23+L24</f>
        <v>4</v>
      </c>
      <c r="M32" s="49">
        <f t="shared" si="14"/>
        <v>5</v>
      </c>
      <c r="N32" s="49">
        <f t="shared" si="14"/>
        <v>7</v>
      </c>
      <c r="O32" s="52">
        <f t="shared" si="14"/>
        <v>0</v>
      </c>
    </row>
    <row r="33" spans="1:15" ht="40" customHeight="1">
      <c r="A33" s="47" t="s">
        <v>60</v>
      </c>
      <c r="B33" s="46">
        <f t="shared" ref="B33:O33" si="16">B10+B25+B26+B27</f>
        <v>221</v>
      </c>
      <c r="C33" s="42">
        <f t="shared" si="16"/>
        <v>13</v>
      </c>
      <c r="D33" s="42">
        <f t="shared" si="16"/>
        <v>110</v>
      </c>
      <c r="E33" s="42">
        <f t="shared" si="16"/>
        <v>55</v>
      </c>
      <c r="F33" s="42">
        <f t="shared" si="16"/>
        <v>1</v>
      </c>
      <c r="G33" s="42">
        <f t="shared" si="16"/>
        <v>0</v>
      </c>
      <c r="H33" s="42">
        <f t="shared" si="16"/>
        <v>0</v>
      </c>
      <c r="I33" s="42">
        <f t="shared" si="16"/>
        <v>1</v>
      </c>
      <c r="J33" s="42">
        <f t="shared" si="16"/>
        <v>14</v>
      </c>
      <c r="K33" s="42">
        <f t="shared" si="16"/>
        <v>8</v>
      </c>
      <c r="L33" s="42">
        <f t="shared" ref="L33" si="17">L10+L25+L26+L27</f>
        <v>1</v>
      </c>
      <c r="M33" s="42">
        <f t="shared" si="16"/>
        <v>3</v>
      </c>
      <c r="N33" s="42">
        <f t="shared" si="16"/>
        <v>15</v>
      </c>
      <c r="O33" s="45">
        <f t="shared" si="16"/>
        <v>0</v>
      </c>
    </row>
  </sheetData>
  <mergeCells count="14">
    <mergeCell ref="M1:O1"/>
    <mergeCell ref="O2:O4"/>
    <mergeCell ref="A2:A4"/>
    <mergeCell ref="M2:M4"/>
    <mergeCell ref="N2:N4"/>
    <mergeCell ref="G2:K2"/>
    <mergeCell ref="C2:F2"/>
    <mergeCell ref="B2:B4"/>
    <mergeCell ref="E3:F3"/>
    <mergeCell ref="K3:K4"/>
    <mergeCell ref="C3:D3"/>
    <mergeCell ref="G3:H3"/>
    <mergeCell ref="I3:J3"/>
    <mergeCell ref="L2:L4"/>
  </mergeCells>
  <phoneticPr fontId="3"/>
  <printOptions horizontalCentered="1"/>
  <pageMargins left="0.78740157480314965" right="0.78740157480314965" top="0.59055118110236227" bottom="0.59055118110236227" header="0" footer="0"/>
  <pageSetup paperSize="9" scale="64" fitToWidth="40" orientation="portrait" blackAndWhite="1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１表</vt:lpstr>
      <vt:lpstr>２表</vt:lpstr>
      <vt:lpstr>３表</vt:lpstr>
      <vt:lpstr>４表</vt:lpstr>
      <vt:lpstr>５表</vt:lpstr>
      <vt:lpstr>６表</vt:lpstr>
      <vt:lpstr>７表</vt:lpstr>
      <vt:lpstr>８表</vt:lpstr>
      <vt:lpstr>'１表'!Print_Area</vt:lpstr>
      <vt:lpstr>'２表'!Print_Area</vt:lpstr>
      <vt:lpstr>'３表'!Print_Area</vt:lpstr>
      <vt:lpstr>'４表'!Print_Area</vt:lpstr>
      <vt:lpstr>'５表'!Print_Area</vt:lpstr>
      <vt:lpstr>'６表'!Print_Area</vt:lpstr>
      <vt:lpstr>'７表'!Print_Area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2025-09-04T08:12:39Z</cp:lastPrinted>
  <dcterms:created xsi:type="dcterms:W3CDTF">2015-02-20T05:33:00Z</dcterms:created>
  <dcterms:modified xsi:type="dcterms:W3CDTF">2025-09-04T10:11:26Z</dcterms:modified>
</cp:coreProperties>
</file>