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<sst xmlns="http://schemas.openxmlformats.org/spreadsheetml/2006/main" count="834" uniqueCount="834">
  <si>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医療法人慶尚会 恵康病院</t>
  </si>
  <si>
    <t>〒799-0724 愛媛県 四国中央市土居町蕪崎２５３－１</t>
  </si>
  <si>
    <t>病棟の建築時期と構造</t>
  </si>
  <si>
    <t>建物情報＼病棟名</t>
  </si>
  <si>
    <t>療養病棟</t>
  </si>
  <si>
    <t>様式１病院病棟票(1)</t>
  </si>
  <si>
    <t>建築時期</t>
  </si>
  <si>
    <t>1979</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</si>
  <si>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</si>
  <si>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</si>
  <si>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</si>
  <si>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</si>
  <si>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</si>
  <si>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</si>
  <si>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</si>
  <si>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</si>
  <si>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</si>
  <si>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</si>
  <si>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</si>
  <si>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</si>
  <si>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</si>
  <si>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</si>
  <si>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</si>
  <si>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</si>
  <si>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</si>
  <si>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</si>
  <si>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</si>
  <si>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</si>
  <si>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</si>
  <si>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</si>
  <si>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</si>
  <si>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</si>
  <si>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</si>
  <si>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</si>
  <si>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</si>
  <si>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</si>
  <si>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</si>
  <si>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</si>
  <si>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</si>
  <si>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</si>
  <si>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</si>
  <si>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</si>
  <si>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</si>
  <si>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</si>
  <si>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</si>
  <si>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</si>
  <si>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</si>
  <si>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</si>
  <si>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</si>
  <si>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</si>
  <si>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</si>
  <si>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</si>
  <si>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</si>
  <si>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</si>
  <si>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</si>
  <si>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</si>
  <si>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</si>
  <si>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</si>
  <si>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</si>
  <si>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</si>
  <si>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</si>
  <si>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</si>
  <si>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</si>
  <si>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</si>
  <si>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</si>
  <si>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</si>
  <si>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</si>
  <si>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</si>
  <si>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</si>
  <si>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</si>
  <si>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</si>
  <si>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</si>
  <si>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</si>
  <si>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</si>
  <si>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</si>
  <si>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</si>
  <si>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</si>
  <si>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</si>
  <si>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</si>
  <si>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</si>
  <si>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</si>
  <si>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</si>
  <si>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</si>
  <si>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</si>
  <si>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</si>
  <si>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</si>
  <si>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</si>
  <si>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</si>
  <si>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</si>
  <si>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</si>
  <si>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</si>
  <si>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</si>
  <si>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</si>
  <si>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</si>
  <si>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</si>
  <si>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</si>
  <si>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</si>
  <si>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</si>
  <si>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</si>
  <si>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</si>
  <si>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</si>
  <si>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</si>
  <si>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</si>
  <si>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</si>
  <si>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</si>
  <si>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</si>
  <si>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</si>
  <si>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</si>
  <si>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</si>
  <si>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</si>
  <si>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</si>
  <si>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</si>
  <si>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</si>
  <si>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</si>
  <si>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</si>
  <si>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</si>
  <si>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</si>
  <si>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</si>
  <si>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</si>
  <si>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</si>
  <si>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</si>
  <si>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</si>
  <si>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</si>
  <si>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</si>
  <si>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</si>
  <si>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</si>
  <si>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</si>
  <si>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</si>
  <si>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</si>
  <si>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</si>
  <si>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</si>
  <si>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</si>
  <si>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</si>
  <si>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</si>
  <si>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</si>
  <si>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</si>
  <si>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</si>
  <si>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</si>
  <si>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</si>
  <si>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</si>
  <si>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</si>
  <si>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</si>
  <si>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</si>
  <si>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</si>
  <si>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</si>
  <si>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</si>
  <si>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</si>
  <si>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</si>
  <si>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</si>
  <si>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</si>
  <si>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</si>
  <si>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</si>
  <si>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</si>
  <si>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</si>
  <si>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</si>
  <si>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</si>
  <si>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</si>
  <si>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</si>
  <si>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</si>
  <si>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</si>
  <si>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</si>
  <si>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</si>
  <si>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</si>
  <si>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</si>
  <si>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</si>
  <si>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</si>
  <si>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</si>
  <si>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</si>
  <si>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</si>
  <si>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</si>
  <si>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</si>
  <si>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</si>
  <si>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</si>
  <si>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</si>
  <si>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</si>
  <si>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</si>
  <si>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</si>
  <si>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</si>
  <si>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</si>
  <si>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</si>
  <si>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</si>
  <si>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</si>
  <si>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</si>
  <si>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</si>
  <si>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</si>
  <si>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</si>
  <si>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</si>
  <si>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</si>
  <si>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</si>
  <si>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</si>
  <si>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</si>
  <si>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</si>
  <si>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</si>
  <si>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</si>
  <si>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</si>
  <si>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</si>
  <si>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</si>
  <si>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</si>
  <si>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</si>
  <si>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</si>
  <si>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</si>
  <si>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</si>
  <si>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</si>
  <si>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</si>
  <si>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</si>
  <si>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</si>
  <si>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</si>
  <si>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</si>
  <si>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</si>
  <si>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</si>
  <si>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</si>
  <si>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</si>
  <si>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</si>
  <si>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</si>
  <si>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</si>
  <si>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</si>
  <si>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</si>
  <si>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</si>
  <si>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</si>
  <si>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</si>
  <si>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</si>
  <si>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</si>
  <si>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</si>
  <si>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</si>
  <si>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</si>
  <si>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</si>
  <si>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</si>
  <si>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</si>
  <si>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</si>
  <si>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</si>
  <si>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</si>
  <si>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</si>
  <si>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</si>
  <si>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</si>
  <si>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</si>
  <si>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</si>
  <si>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</si>
  <si>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</si>
  <si>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</si>
  <si>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</si>
  <si>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</si>
  <si>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</si>
  <si>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</si>
  <si>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</si>
  <si>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</si>
  <si>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</si>
  <si>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</si>
  <si>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</si>
  <si>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</si>
  <si>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</si>
  <si>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</si>
  <si>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</si>
  <si>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</si>
  <si>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</si>
  <si>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</si>
  <si>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</si>
  <si>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</si>
  <si>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</si>
  <si>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</si>
  <si>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</si>
  <si>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</si>
  <si>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</si>
  <si>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</si>
  <si>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</si>
  <si>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</si>
  <si>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</si>
  <si>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</si>
  <si>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</si>
  <si>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</si>
  <si>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</si>
  <si>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</si>
  <si>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</si>
  <si>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</si>
  <si>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</si>
  <si>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</si>
  <si>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</si>
  <si>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</si>
  <si>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</si>
  <si>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</si>
  <si>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</si>
  <si>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</si>
  <si>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</si>
  <si>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</si>
  <si>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</si>
  <si>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</si>
  <si>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</si>
  <si>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</si>
  <si>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</si>
  <si>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</si>
  <si>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</si>
  <si>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</si>
  <si>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</si>
  <si>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</si>
  <si>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</si>
  <si>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</si>
  <si>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</si>
  <si>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</si>
  <si>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</si>
  <si>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</si>
  <si>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</si>
  <si>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</si>
  <si>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</si>
  <si>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</si>
  <si>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</si>
  <si>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</si>
  <si>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</si>
  <si>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</si>
  <si>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</si>
  <si>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</si>
  <si>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</si>
  <si>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</si>
  <si>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</si>
  <si>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</si>
  <si>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</si>
  <si>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</si>
  <si>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</si>
  <si>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</si>
  <si>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</si>
  <si>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</si>
  <si>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</si>
  <si>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</si>
  <si>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</si>
  <si>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</si>
  <si>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</si>
  <si>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</si>
  <si>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</si>
  <si>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</si>
  <si>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</si>
  <si>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</si>
  <si>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</si>
  <si>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</si>
  <si>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</si>
  <si>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</si>
  <si>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</si>
  <si>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</si>
  <si>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</si>
  <si>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</si>
  <si>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</si>
  <si>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</si>
  <si>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</si>
  <si>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</si>
  <si>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</si>
  <si>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</si>
  <si>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</si>
  <si>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</si>
  <si>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</si>
  <si>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</si>
  <si>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</si>
  <si>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療養病棟1</t>
  </si>
  <si>
    <t>療養病棟2</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</si>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</sst>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60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60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41</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41</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60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60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113</v>
      </c>
      <c r="F137" s="290"/>
      <c r="G137" s="290"/>
      <c r="H137" s="291"/>
      <c r="I137" s="356"/>
      <c r="J137" s="81"/>
      <c r="K137" s="82"/>
      <c r="L137" s="80">
        <v>60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0.3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1</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1.1</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3</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4.8</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8</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2</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1</v>
      </c>
      <c r="N219" s="108">
        <v>0</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0</v>
      </c>
      <c r="N220" s="109">
        <v>0</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1</v>
      </c>
      <c r="N221" s="108">
        <v>0</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0</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0</v>
      </c>
      <c r="N223" s="108">
        <v>0</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0</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2</v>
      </c>
      <c r="N227" s="108">
        <v>0</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0</v>
      </c>
      <c r="N229" s="108">
        <v>0</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0</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1</v>
      </c>
      <c r="N233" s="108">
        <v>0</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v>
      </c>
      <c r="N234" s="109">
        <v>0</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0</v>
      </c>
      <c r="N237" s="108">
        <v>0</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128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66" t="s">
        <v>203</v>
      </c>
      <c r="D247" s="366"/>
      <c r="E247" s="366"/>
      <c r="F247" s="330"/>
      <c r="G247" s="336" t="s">
        <v>153</v>
      </c>
      <c r="H247" s="215" t="s">
        <v>204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36"/>
      <c r="D248" s="336"/>
      <c r="E248" s="336"/>
      <c r="F248" s="337"/>
      <c r="G248" s="336"/>
      <c r="H248" s="215" t="s">
        <v>205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36"/>
      <c r="D249" s="336"/>
      <c r="E249" s="336"/>
      <c r="F249" s="337"/>
      <c r="G249" s="336" t="s">
        <v>207</v>
      </c>
      <c r="H249" s="215" t="s">
        <v>204</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6"/>
      <c r="D250" s="336"/>
      <c r="E250" s="336"/>
      <c r="F250" s="337"/>
      <c r="G250" s="337"/>
      <c r="H250" s="215" t="s">
        <v>205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6"/>
      <c r="D251" s="336"/>
      <c r="E251" s="336"/>
      <c r="F251" s="337"/>
      <c r="G251" s="336" t="s">
        <v>209</v>
      </c>
      <c r="H251" s="215" t="s">
        <v>204</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6"/>
      <c r="D252" s="336"/>
      <c r="E252" s="336"/>
      <c r="F252" s="337"/>
      <c r="G252" s="337"/>
      <c r="H252" s="215" t="s">
        <v>205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6"/>
      <c r="D253" s="336"/>
      <c r="E253" s="336"/>
      <c r="F253" s="337"/>
      <c r="G253" s="350" t="s">
        <v>211</v>
      </c>
      <c r="H253" s="215" t="s">
        <v>204</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6"/>
      <c r="D254" s="336"/>
      <c r="E254" s="336"/>
      <c r="F254" s="337"/>
      <c r="G254" s="337"/>
      <c r="H254" s="215" t="s">
        <v>205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6"/>
      <c r="D255" s="336"/>
      <c r="E255" s="336"/>
      <c r="F255" s="337"/>
      <c r="G255" s="336" t="s">
        <v>213</v>
      </c>
      <c r="H255" s="215" t="s">
        <v>204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6"/>
      <c r="D256" s="336"/>
      <c r="E256" s="336"/>
      <c r="F256" s="337"/>
      <c r="G256" s="337"/>
      <c r="H256" s="215" t="s">
        <v>205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6"/>
      <c r="D257" s="336"/>
      <c r="E257" s="336"/>
      <c r="F257" s="337"/>
      <c r="G257" s="336" t="s">
        <v>186</v>
      </c>
      <c r="H257" s="215" t="s">
        <v>204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6"/>
      <c r="D258" s="336"/>
      <c r="E258" s="336"/>
      <c r="F258" s="337"/>
      <c r="G258" s="337"/>
      <c r="H258" s="215" t="s">
        <v>205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6" t="s">
        <v>217</v>
      </c>
      <c r="D266" s="298"/>
      <c r="E266" s="361" t="s">
        <v>218</v>
      </c>
      <c r="F266" s="362"/>
      <c r="G266" s="289" t="s">
        <v>219</v>
      </c>
      <c r="H266" s="291"/>
      <c r="I266" s="293"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57"/>
      <c r="D267" s="358"/>
      <c r="E267" s="362"/>
      <c r="F267" s="362"/>
      <c r="G267" s="289" t="s">
        <v>222</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57"/>
      <c r="D268" s="358"/>
      <c r="E268" s="362"/>
      <c r="F268" s="362"/>
      <c r="G268" s="289" t="s">
        <v>224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289" t="s">
        <v>186</v>
      </c>
      <c r="F269" s="290"/>
      <c r="G269" s="290"/>
      <c r="H269" s="291"/>
      <c r="I269" s="295"/>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6" t="s">
        <v>227</v>
      </c>
      <c r="D270" s="367"/>
      <c r="E270" s="289" t="s">
        <v>228</v>
      </c>
      <c r="F270" s="290"/>
      <c r="G270" s="290"/>
      <c r="H270" s="291"/>
      <c r="I270" s="293"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68"/>
      <c r="D271" s="369"/>
      <c r="E271" s="289" t="s">
        <v>231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0"/>
      <c r="D272" s="371"/>
      <c r="E272" s="289" t="s">
        <v>233</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6" t="s">
        <v>186</v>
      </c>
      <c r="D273" s="367"/>
      <c r="E273" s="289" t="s">
        <v>235</v>
      </c>
      <c r="F273" s="290"/>
      <c r="G273" s="290"/>
      <c r="H273" s="291"/>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68"/>
      <c r="D274" s="369"/>
      <c r="E274" s="289" t="s">
        <v>238</v>
      </c>
      <c r="F274" s="290"/>
      <c r="G274" s="290"/>
      <c r="H274" s="291"/>
      <c r="I274" s="277"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68"/>
      <c r="D275" s="369"/>
      <c r="E275" s="289" t="s">
        <v>241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242</v>
      </c>
      <c r="B276" s="118"/>
      <c r="C276" s="368"/>
      <c r="D276" s="369"/>
      <c r="E276" s="289" t="s">
        <v>243</v>
      </c>
      <c r="F276" s="290"/>
      <c r="G276" s="290"/>
      <c r="H276" s="291"/>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245</v>
      </c>
      <c r="B277" s="118"/>
      <c r="C277" s="368"/>
      <c r="D277" s="369"/>
      <c r="E277" s="289" t="s">
        <v>246</v>
      </c>
      <c r="F277" s="290"/>
      <c r="G277" s="290"/>
      <c r="H277" s="291"/>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68"/>
      <c r="D278" s="369"/>
      <c r="E278" s="289" t="s">
        <v>249</v>
      </c>
      <c r="F278" s="290"/>
      <c r="G278" s="290"/>
      <c r="H278" s="291"/>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68"/>
      <c r="D279" s="369"/>
      <c r="E279" s="289" t="s">
        <v>252</v>
      </c>
      <c r="F279" s="290"/>
      <c r="G279" s="290"/>
      <c r="H279" s="291"/>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68"/>
      <c r="D280" s="369"/>
      <c r="E280" s="289" t="s">
        <v>255</v>
      </c>
      <c r="F280" s="290"/>
      <c r="G280" s="290"/>
      <c r="H280" s="291"/>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257</v>
      </c>
      <c r="B281" s="118"/>
      <c r="C281" s="368"/>
      <c r="D281" s="369"/>
      <c r="E281" s="289" t="s">
        <v>258</v>
      </c>
      <c r="F281" s="290"/>
      <c r="G281" s="290"/>
      <c r="H281" s="291"/>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260</v>
      </c>
      <c r="B282" s="118"/>
      <c r="C282" s="370"/>
      <c r="D282" s="371"/>
      <c r="E282" s="289" t="s">
        <v>261</v>
      </c>
      <c r="F282" s="290"/>
      <c r="G282" s="290"/>
      <c r="H282" s="291"/>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263</v>
      </c>
      <c r="D291" s="284"/>
      <c r="E291" s="284"/>
      <c r="F291" s="284"/>
      <c r="G291" s="284"/>
      <c r="H291" s="285"/>
      <c r="I291" s="356"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45" t="s">
        <v>270</v>
      </c>
      <c r="D314" s="296" t="s">
        <v>271</v>
      </c>
      <c r="E314" s="297"/>
      <c r="F314" s="297"/>
      <c r="G314" s="297"/>
      <c r="H314" s="298"/>
      <c r="I314" s="277" t="s">
        <v>272</v>
      </c>
      <c r="J314" s="105">
        <f ref="J314:J319" t="shared" si="46">IF(SUM(L314:BS314)=0,IF(COUNTIF(L314:BS314,"未確認")&gt;0,"未確認",IF(COUNTIF(L314:BS314,"~*")&gt;0,"*",SUM(L314:BS314))),SUM(L314:BS314))</f>
        <v>0</v>
      </c>
      <c r="K314" s="66" t="str">
        <f ref="K314:K319" t="shared" si="47">IF(OR(COUNTIF(L314:BS314,"未確認")&gt;0,COUNTIF(L314:BS314,"~*")&gt;0),"※","")</f>
      </c>
      <c r="L314" s="108">
        <v>33</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46"/>
      <c r="D315" s="347"/>
      <c r="E315" s="289" t="s">
        <v>274</v>
      </c>
      <c r="F315" s="290"/>
      <c r="G315" s="290"/>
      <c r="H315" s="291"/>
      <c r="I315" s="324"/>
      <c r="J315" s="105">
        <f t="shared" si="46"/>
        <v>0</v>
      </c>
      <c r="K315" s="66" t="str">
        <f t="shared" si="47"/>
      </c>
      <c r="L315" s="108">
        <v>19</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46"/>
      <c r="D316" s="348"/>
      <c r="E316" s="289" t="s">
        <v>276</v>
      </c>
      <c r="F316" s="290"/>
      <c r="G316" s="290"/>
      <c r="H316" s="291"/>
      <c r="I316" s="324"/>
      <c r="J316" s="105">
        <f t="shared" si="46"/>
        <v>0</v>
      </c>
      <c r="K316" s="66" t="str">
        <f t="shared" si="47"/>
      </c>
      <c r="L316" s="108">
        <v>14</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46"/>
      <c r="D317" s="349"/>
      <c r="E317" s="289" t="s">
        <v>278</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46"/>
      <c r="D318" s="289" t="s">
        <v>280</v>
      </c>
      <c r="E318" s="290"/>
      <c r="F318" s="290"/>
      <c r="G318" s="290"/>
      <c r="H318" s="291"/>
      <c r="I318" s="324"/>
      <c r="J318" s="105">
        <f t="shared" si="46"/>
        <v>0</v>
      </c>
      <c r="K318" s="66" t="str">
        <f t="shared" si="47"/>
      </c>
      <c r="L318" s="108">
        <v>11847</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46"/>
      <c r="D319" s="289" t="s">
        <v>282</v>
      </c>
      <c r="E319" s="290"/>
      <c r="F319" s="290"/>
      <c r="G319" s="290"/>
      <c r="H319" s="291"/>
      <c r="I319" s="325"/>
      <c r="J319" s="105">
        <f t="shared" si="46"/>
        <v>0</v>
      </c>
      <c r="K319" s="66" t="str">
        <f t="shared" si="47"/>
      </c>
      <c r="L319" s="108">
        <v>44</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45" t="s">
        <v>270</v>
      </c>
      <c r="D327" s="289" t="s">
        <v>271</v>
      </c>
      <c r="E327" s="290"/>
      <c r="F327" s="290"/>
      <c r="G327" s="290"/>
      <c r="H327" s="291"/>
      <c r="I327" s="277" t="s">
        <v>285</v>
      </c>
      <c r="J327" s="105">
        <f>IF(SUM(L327:BS327)=0,IF(COUNTIF(L327:BS327,"未確認")&gt;0,"未確認",IF(COUNTIF(L327:BS327,"~*")&gt;0,"*",SUM(L327:BS327))),SUM(L327:BS327))</f>
        <v>0</v>
      </c>
      <c r="K327" s="66" t="str">
        <f>IF(OR(COUNTIF(L327:BS327,"未確認")&gt;0,COUNTIF(L327:BS327,"~*")&gt;0),"※","")</f>
      </c>
      <c r="L327" s="108">
        <v>33</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45"/>
      <c r="D328" s="363" t="s">
        <v>287</v>
      </c>
      <c r="E328" s="359" t="s">
        <v>288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45"/>
      <c r="D329" s="345"/>
      <c r="E329" s="289" t="s">
        <v>290</v>
      </c>
      <c r="F329" s="290"/>
      <c r="G329" s="290"/>
      <c r="H329" s="291"/>
      <c r="I329" s="334"/>
      <c r="J329" s="105">
        <f t="shared" si="50"/>
        <v>0</v>
      </c>
      <c r="K329" s="66" t="str">
        <f t="shared" si="51"/>
      </c>
      <c r="L329" s="108">
        <v>22</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45"/>
      <c r="D330" s="345"/>
      <c r="E330" s="289" t="s">
        <v>292</v>
      </c>
      <c r="F330" s="290"/>
      <c r="G330" s="290"/>
      <c r="H330" s="291"/>
      <c r="I330" s="334"/>
      <c r="J330" s="105">
        <f t="shared" si="50"/>
        <v>0</v>
      </c>
      <c r="K330" s="66" t="str">
        <f t="shared" si="51"/>
      </c>
      <c r="L330" s="108">
        <v>11</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5"/>
      <c r="D331" s="345"/>
      <c r="E331" s="280" t="s">
        <v>294</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5"/>
      <c r="D332" s="345"/>
      <c r="E332" s="280" t="s">
        <v>296</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5"/>
      <c r="D333" s="345"/>
      <c r="E333" s="289" t="s">
        <v>298</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5"/>
      <c r="D334" s="364"/>
      <c r="E334" s="296" t="s">
        <v>186</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5"/>
      <c r="D335" s="289" t="s">
        <v>282</v>
      </c>
      <c r="E335" s="290"/>
      <c r="F335" s="290"/>
      <c r="G335" s="290"/>
      <c r="H335" s="291"/>
      <c r="I335" s="334"/>
      <c r="J335" s="105">
        <f t="shared" si="50"/>
        <v>0</v>
      </c>
      <c r="K335" s="66" t="str">
        <f t="shared" si="51"/>
      </c>
      <c r="L335" s="108">
        <v>44</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5"/>
      <c r="D336" s="363" t="s">
        <v>302</v>
      </c>
      <c r="E336" s="359" t="s">
        <v>303</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5"/>
      <c r="D337" s="345"/>
      <c r="E337" s="289" t="s">
        <v>305</v>
      </c>
      <c r="F337" s="290"/>
      <c r="G337" s="290"/>
      <c r="H337" s="291"/>
      <c r="I337" s="334"/>
      <c r="J337" s="105">
        <f t="shared" si="50"/>
        <v>0</v>
      </c>
      <c r="K337" s="66" t="str">
        <f t="shared" si="51"/>
      </c>
      <c r="L337" s="108">
        <v>22</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45"/>
      <c r="D338" s="345"/>
      <c r="E338" s="289" t="s">
        <v>307</v>
      </c>
      <c r="F338" s="290"/>
      <c r="G338" s="290"/>
      <c r="H338" s="291"/>
      <c r="I338" s="334"/>
      <c r="J338" s="105">
        <f t="shared" si="50"/>
        <v>0</v>
      </c>
      <c r="K338" s="66" t="str">
        <f t="shared" si="51"/>
      </c>
      <c r="L338" s="108">
        <v>3</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5"/>
      <c r="D339" s="345"/>
      <c r="E339" s="289" t="s">
        <v>309</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5"/>
      <c r="D340" s="345"/>
      <c r="E340" s="289" t="s">
        <v>311</v>
      </c>
      <c r="F340" s="290"/>
      <c r="G340" s="290"/>
      <c r="H340" s="291"/>
      <c r="I340" s="334"/>
      <c r="J340" s="105">
        <f t="shared" si="50"/>
        <v>0</v>
      </c>
      <c r="K340" s="66" t="str">
        <f t="shared" si="51"/>
      </c>
      <c r="L340" s="108">
        <v>2</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5"/>
      <c r="D341" s="345"/>
      <c r="E341" s="280" t="s">
        <v>313</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5"/>
      <c r="D342" s="345"/>
      <c r="E342" s="289" t="s">
        <v>315</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5"/>
      <c r="D343" s="345"/>
      <c r="E343" s="289" t="s">
        <v>317</v>
      </c>
      <c r="F343" s="290"/>
      <c r="G343" s="290"/>
      <c r="H343" s="291"/>
      <c r="I343" s="334"/>
      <c r="J343" s="105">
        <f t="shared" si="50"/>
        <v>0</v>
      </c>
      <c r="K343" s="66" t="str">
        <f t="shared" si="51"/>
      </c>
      <c r="L343" s="108">
        <v>17</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5"/>
      <c r="D344" s="345"/>
      <c r="E344" s="289" t="s">
        <v>186</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6" t="s">
        <v>321</v>
      </c>
      <c r="D352" s="297"/>
      <c r="E352" s="297"/>
      <c r="F352" s="297"/>
      <c r="G352" s="297"/>
      <c r="H352" s="298"/>
      <c r="I352" s="277" t="s">
        <v>322</v>
      </c>
      <c r="J352" s="143">
        <f>IF(SUM(L352:BS352)=0,IF(COUNTIF(L352:BS352,"未確認")&gt;0,"未確認",IF(COUNTIF(L352:BS352,"~*")&gt;0,"*",SUM(L352:BS352))),SUM(L352:BS352))</f>
        <v>0</v>
      </c>
      <c r="K352" s="144" t="str">
        <f>IF(OR(COUNTIF(L352:BS352,"未確認")&gt;0,COUNTIF(L352:BS352,"~*")&gt;0),"※","")</f>
      </c>
      <c r="L352" s="108">
        <v>44</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2" t="s">
        <v>324</v>
      </c>
      <c r="F353" s="343"/>
      <c r="G353" s="343"/>
      <c r="H353" s="344"/>
      <c r="I353" s="334"/>
      <c r="J353" s="143">
        <f>IF(SUM(L353:BS353)=0,IF(COUNTIF(L353:BS353,"未確認")&gt;0,"未確認",IF(COUNTIF(L353:BS353,"~*")&gt;0,"*",SUM(L353:BS353))),SUM(L353:BS353))</f>
        <v>0</v>
      </c>
      <c r="K353" s="144" t="str">
        <f>IF(OR(COUNTIF(L353:BS353,"未確認")&gt;0,COUNTIF(L353:BS353,"~*")&gt;0),"※","")</f>
      </c>
      <c r="L353" s="108">
        <v>22</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2" t="s">
        <v>326</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2" t="s">
        <v>328</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2" t="s">
        <v>330</v>
      </c>
      <c r="F356" s="343"/>
      <c r="G356" s="343"/>
      <c r="H356" s="344"/>
      <c r="I356" s="335"/>
      <c r="J356" s="143">
        <f>IF(SUM(L356:BS356)=0,IF(COUNTIF(L356:BS356,"未確認")&gt;0,"未確認",IF(COUNTIF(L356:BS356,"~*")&gt;0,"*",SUM(L356:BS356))),SUM(L356:BS356))</f>
        <v>0</v>
      </c>
      <c r="K356" s="144" t="str">
        <f>IF(OR(COUNTIF(L356:BS356,"未確認")&gt;0,COUNTIF(L356:BS356,"~*")&gt;0),"※","")</f>
      </c>
      <c r="L356" s="108">
        <v>22</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39" t="s">
        <v>334</v>
      </c>
      <c r="D365" s="340"/>
      <c r="E365" s="340"/>
      <c r="F365" s="340"/>
      <c r="G365" s="340"/>
      <c r="H365" s="341"/>
      <c r="I365" s="277"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89" t="s">
        <v>337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89" t="s">
        <v>339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1" t="s">
        <v>341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89" t="s">
        <v>343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89" t="s">
        <v>345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348</v>
      </c>
      <c r="M388" s="249" t="s">
        <v>349</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363</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112</v>
      </c>
      <c r="D403" s="281"/>
      <c r="E403" s="281"/>
      <c r="F403" s="281"/>
      <c r="G403" s="281"/>
      <c r="H403" s="282"/>
      <c r="I403" s="385"/>
      <c r="J403" s="195" t="str">
        <f t="shared" si="59"/>
        <v>未確認</v>
      </c>
      <c r="K403" s="196" t="str">
        <f t="shared" si="60"/>
        <v>※</v>
      </c>
      <c r="L403" s="94">
        <v>344</v>
      </c>
      <c r="M403" s="259">
        <v>86</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t="s">
        <v>430</v>
      </c>
      <c r="M473" s="259" t="s">
        <v>430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430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t="s">
        <v>430</v>
      </c>
      <c r="M475" s="259" t="s">
        <v>430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t="s">
        <v>430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110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27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t="s">
        <v>430</v>
      </c>
      <c r="M609" s="259" t="s">
        <v>430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t="s">
        <v>430</v>
      </c>
      <c r="M610" s="259" t="s">
        <v>430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t="s">
        <v>430</v>
      </c>
      <c r="M626" s="259" t="s">
        <v>430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t="s">
        <v>430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t="s">
        <v>430</v>
      </c>
      <c r="M644" s="259" t="s">
        <v>430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304</v>
      </c>
      <c r="M654" s="259">
        <v>72</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t="s">
        <v>430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t="s">
        <v>430</v>
      </c>
      <c r="M657" s="259" t="s">
        <v>430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v>281</v>
      </c>
      <c r="M658" s="259">
        <v>68</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44</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2022-04-25T16:35:04Z</dcterms:created>
  <dcterms:modified xsi:type="dcterms:W3CDTF">2022-04-25T16:35:04Z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