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FECD97B-DDFF-4E72-B14E-FAA4F0FAB326}"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<sst xmlns="http://schemas.openxmlformats.org/spreadsheetml/2006/main" count="3157" uniqueCount="1052">
  <si>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</si>
  <si>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</si>
  <si>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</si>
  <si>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</si>
  <si>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</si>
  <si>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</si>
  <si>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</si>
  <si>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</si>
  <si>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</si>
  <si>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</si>
  <si>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</si>
  <si>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</si>
  <si>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</si>
  <si>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</si>
  <si>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</si>
  <si>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</si>
  <si>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</si>
  <si>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</si>
  <si>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</si>
  <si>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</si>
  <si>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</si>
  <si>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</si>
  <si>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</si>
  <si>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</si>
  <si>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</si>
  <si>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</si>
  <si>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</si>
  <si>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</si>
  <si>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</si>
  <si>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</si>
  <si>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</si>
  <si>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</si>
  <si>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</si>
  <si>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</si>
  <si>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</si>
  <si>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</si>
  <si>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</si>
  <si>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</si>
  <si>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</si>
  <si>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</si>
  <si>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</si>
  <si>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</si>
  <si>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</si>
  <si>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</si>
  <si>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</si>
  <si>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</si>
  <si>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</si>
  <si>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</si>
  <si>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</si>
  <si>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</si>
  <si>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</si>
  <si>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</si>
  <si>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</si>
  <si>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</si>
  <si>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</si>
  <si>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</si>
  <si>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</si>
  <si>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</si>
  <si>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</si>
  <si>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</si>
  <si>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</si>
  <si>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</si>
  <si>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</si>
  <si>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</si>
  <si>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</si>
  <si>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</si>
  <si>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</si>
  <si>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</si>
  <si>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</si>
  <si>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</si>
  <si>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</si>
  <si>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</si>
  <si>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</si>
  <si>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</si>
  <si>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</si>
  <si>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</si>
  <si>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</si>
  <si>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</si>
  <si>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</si>
  <si>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</si>
  <si>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</si>
  <si>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</si>
  <si>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</si>
  <si>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</si>
  <si>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</si>
  <si>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</si>
  <si>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</si>
  <si>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</si>
  <si>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</si>
  <si>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</si>
  <si>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</si>
  <si>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</si>
  <si>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</si>
  <si>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</si>
  <si>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</si>
  <si>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</si>
  <si>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</si>
  <si>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</si>
  <si>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</si>
  <si>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</si>
  <si>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</si>
  <si>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</si>
  <si>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</si>
  <si>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</si>
  <si>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</si>
  <si>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</si>
  <si>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</si>
  <si>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</si>
  <si>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</si>
  <si>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</si>
  <si>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</si>
  <si>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</si>
  <si>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</si>
  <si>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</si>
  <si>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</si>
  <si>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</si>
  <si>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</si>
  <si>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</si>
  <si>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</si>
  <si>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</si>
  <si>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</si>
  <si>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</si>
  <si>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</si>
  <si>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</si>
  <si>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</si>
  <si>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</si>
  <si>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</si>
  <si>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</si>
  <si>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</si>
  <si>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</si>
  <si>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</si>
  <si>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</si>
  <si>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</si>
  <si>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</si>
  <si>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</si>
  <si>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</si>
  <si>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</si>
  <si>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</si>
  <si>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</si>
  <si>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</si>
  <si>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</si>
  <si>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</si>
  <si>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</si>
  <si>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</si>
  <si>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</si>
  <si>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</si>
  <si>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</si>
  <si>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</si>
  <si>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</si>
  <si>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</si>
  <si>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</si>
  <si>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</si>
  <si>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</si>
  <si>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</si>
  <si>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</si>
  <si>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</si>
  <si>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</si>
  <si>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</si>
  <si>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</si>
  <si>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</si>
  <si>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</si>
  <si>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</si>
  <si>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</si>
  <si>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</si>
  <si>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</si>
  <si>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</si>
  <si>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</si>
  <si>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</si>
  <si>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</si>
  <si>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</si>
  <si>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</si>
  <si>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</si>
  <si>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</si>
  <si>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</si>
  <si>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</si>
  <si>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</si>
  <si>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</si>
  <si>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</si>
  <si>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</si>
  <si>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</si>
  <si>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</si>
  <si>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</si>
  <si>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</si>
  <si>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</si>
  <si>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</si>
  <si>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</si>
  <si>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</si>
  <si>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</si>
  <si>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</si>
  <si>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</si>
  <si>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</si>
  <si>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</si>
  <si>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</si>
  <si>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</si>
  <si>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</si>
  <si>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</si>
  <si>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</si>
  <si>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</si>
  <si>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</si>
  <si>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</si>
  <si>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</si>
  <si>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</si>
  <si>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</si>
  <si>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</si>
  <si>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</si>
  <si>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</si>
  <si>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</si>
  <si>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</si>
  <si>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</si>
  <si>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</si>
  <si>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</si>
  <si>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</si>
  <si>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</si>
  <si>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</si>
  <si>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</si>
  <si>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</si>
  <si>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</si>
  <si>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</si>
  <si>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</si>
  <si>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</si>
  <si>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</si>
  <si>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</si>
  <si>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</si>
  <si>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</si>
  <si>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</si>
  <si>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</si>
  <si>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</si>
  <si>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</si>
  <si>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</si>
  <si>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</si>
  <si>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</si>
  <si>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</si>
  <si>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</si>
  <si>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</si>
  <si>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</si>
  <si>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</si>
  <si>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</si>
  <si>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</si>
  <si>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</si>
  <si>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</si>
  <si>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</si>
  <si>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</si>
  <si>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</si>
  <si>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</si>
  <si>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</si>
  <si>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</si>
  <si>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</si>
  <si>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</si>
  <si>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</si>
  <si>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</si>
  <si>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</si>
  <si>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</si>
  <si>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</si>
  <si>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</si>
  <si>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</si>
  <si>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</si>
  <si>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</si>
  <si>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</si>
  <si>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</si>
  <si>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</si>
  <si>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</si>
  <si>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</si>
  <si>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</si>
  <si>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</si>
  <si>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</si>
  <si>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</si>
  <si>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</si>
  <si>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</si>
  <si>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</si>
  <si>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</si>
  <si>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</si>
  <si>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</si>
  <si>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</si>
  <si>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</si>
  <si>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</si>
  <si>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</si>
  <si>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</si>
  <si>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</si>
  <si>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</si>
  <si>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</si>
  <si>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</si>
  <si>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</si>
  <si>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</si>
  <si>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</si>
  <si>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</si>
  <si>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</si>
  <si>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</si>
  <si>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</si>
  <si>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</si>
  <si>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</si>
  <si>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</si>
  <si>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</si>
  <si>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</si>
  <si>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</si>
  <si>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</si>
  <si>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</si>
  <si>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</si>
  <si>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</si>
  <si>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</si>
  <si>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</si>
  <si>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</si>
  <si>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</si>
  <si>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</si>
  <si>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</si>
  <si>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</si>
  <si>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</si>
  <si>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</si>
  <si>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</si>
  <si>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</si>
  <si>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</si>
  <si>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</si>
  <si>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</si>
  <si>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</si>
  <si>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</si>
  <si>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</si>
  <si>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</si>
  <si>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</si>
  <si>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</si>
  <si>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</si>
  <si>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</si>
  <si>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</si>
  <si>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</si>
  <si>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</si>
  <si>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</si>
  <si>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</si>
  <si>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</si>
  <si>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</si>
  <si>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</si>
  <si>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</si>
  <si>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</si>
  <si>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</si>
  <si>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</si>
  <si>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</si>
  <si>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</si>
  <si>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</si>
  <si>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</si>
  <si>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</si>
  <si>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</si>
  <si>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</si>
  <si>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</si>
  <si>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</si>
  <si>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</si>
  <si>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</si>
  <si>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</si>
  <si>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</si>
  <si>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</si>
  <si>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</si>
  <si>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</si>
  <si>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</si>
  <si>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</si>
  <si>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</si>
  <si>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</si>
  <si>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</si>
  <si>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</si>
  <si>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</si>
  <si>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</si>
  <si>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</si>
  <si>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</si>
  <si>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</si>
  <si>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</si>
  <si>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</si>
  <si>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</si>
  <si>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</si>
  <si>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</si>
  <si>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</si>
  <si>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</si>
  <si>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</si>
  <si>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</si>
  <si>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</si>
  <si>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</si>
  <si>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</si>
  <si>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</si>
  <si>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</si>
  <si>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</si>
  <si>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</si>
  <si>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</si>
  <si>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</si>
  <si>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</si>
  <si>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</si>
  <si>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</si>
  <si>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</si>
  <si>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</si>
  <si>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</si>
  <si>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</si>
  <si>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</si>
  <si>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</si>
  <si>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</si>
  <si>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</si>
  <si>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</si>
  <si>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</si>
  <si>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</si>
  <si>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</si>
  <si>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</si>
  <si>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</si>
  <si>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</si>
  <si>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</si>
  <si>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</si>
  <si>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</si>
  <si>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</si>
  <si>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</si>
  <si>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</si>
  <si>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</si>
  <si>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</si>
  <si>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</si>
  <si>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</si>
  <si>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</si>
  <si>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</si>
  <si>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</si>
  <si>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</si>
  <si>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</si>
  <si>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</si>
  <si>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</si>
  <si>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</si>
  <si>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</si>
  <si>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</si>
  <si>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</si>
  <si>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</si>
  <si>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</si>
  <si>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</si>
  <si>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</si>
  <si>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</si>
  <si>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</si>
  <si>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</si>
  <si>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</si>
  <si>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</si>
  <si>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</si>
  <si>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</si>
  <si>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</si>
  <si>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</si>
  <si>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</si>
  <si>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</si>
  <si>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</si>
  <si>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</si>
  <si>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</si>
  <si>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</si>
  <si>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</si>
  <si>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</si>
  <si>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</si>
  <si>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</si>
  <si>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</si>
  <si>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</si>
  <si>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</si>
  <si>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</si>
  <si>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</si>
  <si>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</si>
  <si>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</si>
  <si>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</si>
  <si>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</si>
  <si>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</si>
  <si>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</si>
  <si>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</si>
  <si>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</si>
  <si>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</si>
  <si>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</si>
  <si>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</si>
  <si>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</si>
  <si>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</si>
  <si>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</si>
  <si>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</si>
  <si>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</si>
  <si>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</si>
  <si>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</si>
  <si>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</si>
  <si>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</si>
  <si>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</si>
  <si>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</si>
  <si>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</si>
  <si>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</si>
  <si>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</si>
  <si>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</si>
  <si>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</si>
  <si>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</si>
  <si>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</si>
  <si>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</si>
  <si>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</si>
  <si>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</si>
  <si>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</si>
  <si>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</si>
  <si>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</si>
  <si>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</si>
  <si>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</si>
  <si>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</si>
  <si>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</si>
  <si>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</si>
  <si>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</si>
  <si>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</si>
  <si>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</si>
  <si>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</si>
  <si>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</si>
  <si>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</si>
  <si>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</si>
  <si>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</si>
  <si>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</si>
  <si>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</si>
  <si>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</si>
  <si>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</si>
  <si>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</si>
  <si>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</si>
  <si>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</si>
  <si>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</si>
  <si>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</si>
  <si>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</si>
  <si>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</si>
  <si>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</si>
  <si>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</si>
  <si>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</si>
  <si>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</si>
  <si>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</si>
  <si>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</si>
  <si>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</si>
  <si>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</si>
  <si>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</si>
  <si>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</si>
  <si>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</si>
  <si>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</si>
  <si>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</si>
  <si>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</si>
  <si>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</si>
  <si>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</si>
  <si>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</si>
  <si>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</si>
  <si>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</si>
  <si>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</si>
  <si>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</si>
  <si>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</si>
  <si>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</si>
  <si>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</si>
  <si>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</si>
  <si>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</si>
  <si>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</si>
  <si>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</si>
  <si>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</si>
  <si>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</si>
  <si>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</si>
  <si>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</si>
  <si>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</si>
  <si>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</si>
  <si>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</si>
  <si>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</si>
  <si>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</si>
  <si>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</si>
  <si>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</si>
  <si>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</si>
  <si>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</si>
  <si>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</si>
  <si>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</si>
  <si>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</si>
  <si>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</si>
  <si>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</si>
  <si>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</si>
  <si>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</si>
  <si>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</si>
  <si>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</si>
  <si>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</si>
  <si>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</si>
  <si>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</si>
  <si>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</si>
  <si>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</si>
  <si>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</si>
  <si>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</si>
  <si>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</si>
  <si>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</si>
  <si>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</si>
  <si>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</si>
  <si>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</si>
  <si>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</si>
  <si>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</si>
  <si>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</si>
  <si>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</si>
  <si>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</si>
  <si>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</si>
  <si>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</si>
  <si>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</si>
  <si>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</si>
  <si>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</si>
  <si>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</si>
  <si>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</si>
  <si>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</si>
  <si>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</si>
  <si>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</si>
  <si>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</si>
  <si>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</si>
  <si>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</si>
  <si>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</si>
  <si>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</si>
  <si>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</si>
  <si>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</si>
  <si>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</si>
  <si>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</si>
  <si>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</si>
  <si>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</si>
  <si>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</si>
  <si>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</si>
  <si>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</si>
  <si>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</si>
  <si>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</si>
  <si>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</si>
  <si>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</si>
  <si>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</si>
  <si>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</si>
  <si>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</si>
  <si>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</si>
  <si>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</si>
  <si>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</si>
  <si>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</si>
  <si>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</si>
  <si>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</si>
  <si>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</si>
  <si>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</si>
  <si>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</si>
  <si>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</si>
  <si>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</si>
  <si>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</si>
  <si>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</si>
  <si>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</si>
  <si>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</si>
  <si>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</si>
  <si>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</si>
  <si>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</si>
  <si>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</si>
  <si>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</si>
  <si>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</si>
  <si>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</si>
  <si>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</si>
  <si>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</si>
  <si>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</si>
  <si>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</si>
  <si>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</si>
  <si>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</si>
  <si>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</si>
  <si>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</si>
  <si>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</si>
  <si>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</si>
  <si>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</si>
  <si>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</si>
  <si>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</si>
  <si>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</si>
  <si>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</si>
  <si>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</si>
  <si>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</si>
  <si>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</si>
  <si>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</si>
  <si>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</si>
  <si>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</si>
  <si>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</si>
  <si>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</si>
  <si>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</si>
  <si>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</si>
  <si>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</si>
  <si>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</si>
  <si>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</si>
  <si>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</si>
  <si>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</si>
  <si>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</si>
  <si>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</si>
  <si>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</si>
  <si>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</si>
  <si>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</si>
  <si>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</si>
  <si>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</si>
  <si>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</si>
  <si>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</si>
  <si>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</si>
  <si>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</si>
  <si>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</si>
  <si>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</si>
  <si>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</si>
  <si>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</si>
  <si>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</si>
  <si>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</si>
  <si>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</si>
  <si>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</si>
  <si>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</si>
  <si>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</si>
  <si>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</si>
  <si>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</si>
  <si>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</si>
  <si>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</si>
  <si>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</si>
  <si>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</si>
  <si>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</si>
  <si>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</si>
  <si>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</si>
  <si>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</si>
  <si>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</si>
  <si>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</si>
  <si>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</si>
  <si>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</si>
  <si>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</si>
  <si>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</si>
  <si>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</si>
  <si>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</si>
  <si>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</si>
  <si>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</si>
  <si>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</si>
  <si>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</si>
  <si>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</si>
  <si>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</si>
  <si>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</si>
  <si>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</si>
  <si>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</si>
  <si>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</si>
  <si>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</si>
  <si>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</si>
  <si>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</si>
  <si>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</si>
  <si>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</si>
  <si>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</si>
  <si>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</si>
  <si>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</si>
  <si>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</si>
  <si>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</si>
  <si>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</si>
  <si>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</si>
  <si>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</si>
  <si>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</si>
  <si>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</si>
  <si>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</si>
  <si>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</si>
  <si>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</si>
  <si>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</si>
  <si>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</si>
  <si>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</si>
  <si>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</si>
  <si>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</si>
  <si>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</si>
  <si>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</si>
  <si>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</si>
  <si>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</si>
  <si>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</si>
  <si>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</si>
  <si>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</si>
  <si>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</si>
  <si>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</si>
  <si>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</si>
  <si>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</si>
  <si>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</si>
  <si>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</si>
  <si>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</si>
  <si>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</si>
  <si>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</si>
  <si>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</si>
  <si>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</si>
  <si>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</si>
  <si>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</si>
  <si>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</si>
  <si>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</si>
  <si>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</si>
  <si>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</si>
  <si>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</si>
  <si>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</si>
  <si>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</si>
  <si>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</si>
  <si>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</si>
  <si>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</si>
  <si>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</si>
  <si>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</si>
  <si>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</si>
  <si>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</si>
  <si>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</si>
  <si>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</si>
  <si>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</si>
  <si>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</si>
  <si>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</si>
  <si>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</si>
  <si>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</si>
  <si>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</si>
  <si>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</si>
  <si>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</si>
  <si>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</si>
  <si>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</si>
  <si>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</si>
  <si>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</si>
  <si>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</si>
  <si>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</si>
  <si>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</si>
  <si>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</si>
  <si>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</si>
  <si>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</si>
  <si>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</si>
  <si>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</si>
  <si>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</si>
  <si>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</si>
  <si>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</si>
  <si>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</si>
  <si>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</si>
  <si>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</si>
  <si>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</si>
  <si>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</si>
  <si>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</si>
  <si>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</si>
  <si>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</si>
  <si>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</si>
  <si>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</si>
  <si>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</si>
  <si>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</si>
  <si>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</si>
  <si>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</si>
  <si>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</si>
  <si>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</si>
  <si>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</si>
  <si>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</si>
  <si>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</si>
  <si>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</si>
  <si>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</si>
  <si>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</si>
  <si>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</si>
  <si>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</si>
  <si>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</si>
  <si>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</si>
  <si>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</si>
  <si>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</si>
  <si>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</si>
  <si>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</si>
  <si>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</si>
  <si>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</si>
  <si>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</si>
  <si>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</si>
  <si>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</si>
  <si>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</si>
  <si>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</si>
  <si>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</si>
  <si>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</si>
  <si>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</si>
  <si>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</si>
  <si>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</si>
  <si>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</si>
  <si>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</si>
  <si>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</si>
  <si>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</si>
  <si>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</si>
  <si>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</si>
  <si>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</si>
  <si>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</si>
  <si>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</si>
  <si>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</si>
  <si>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</si>
  <si>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</si>
  <si>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</si>
  <si>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</si>
  <si>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</si>
  <si>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</si>
  <si>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</si>
  <si>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</si>
  <si>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</si>
  <si>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</si>
  <si>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</si>
  <si>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</si>
  <si>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</si>
  <si>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</si>
  <si>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</si>
  <si>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</si>
  <si>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</si>
  <si>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</si>
  <si>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</si>
  <si>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</si>
  <si>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</si>
  <si>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</si>
  <si>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</si>
  <si>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</si>
  <si>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</si>
  <si>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</si>
  <si>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</si>
  <si>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</si>
  <si>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</si>
  <si>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</si>
  <si>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</si>
  <si>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</si>
  <si>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</si>
  <si>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</si>
  <si>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</si>
  <si>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</si>
  <si>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</si>
  <si>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</si>
  <si>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</si>
  <si>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</si>
  <si>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</si>
  <si>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</si>
  <si>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</si>
  <si>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</si>
  <si>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</si>
  <si>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</si>
  <si>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</si>
  <si>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</si>
  <si>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</si>
  <si>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</si>
  <si>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</si>
  <si>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</si>
  <si>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</si>
  <si>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</si>
  <si>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</si>
  <si>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</si>
  <si>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</si>
  <si>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</si>
  <si>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</si>
  <si>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</si>
  <si>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</si>
  <si>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</si>
  <si>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</si>
  <si>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</si>
  <si>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</si>
  <si>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</si>
  <si>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</si>
  <si>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</si>
  <si>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</si>
  <si>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</si>
  <si>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</si>
  <si>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</si>
  <si>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</si>
  <si>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</si>
  <si>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</si>
  <si>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</si>
  <si>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</si>
  <si>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</si>
  <si>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</si>
  <si>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</si>
  <si>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</si>
  <si>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</si>
  <si>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</si>
  <si>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</si>
  <si>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</si>
  <si>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</si>
  <si>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</si>
  <si>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</si>
  <si>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</si>
  <si>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</si>
  <si>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</si>
  <si>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</si>
  <si>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</si>
  <si>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</si>
  <si>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</si>
  <si>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</si>
  <si>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</si>
  <si>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</si>
  <si>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</si>
  <si>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</si>
  <si>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</si>
  <si>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</si>
  <si>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</si>
  <si>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</si>
  <si>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</si>
  <si>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</si>
  <si>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</si>
  <si>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</si>
  <si>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</si>
  <si>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</si>
  <si>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</si>
  <si>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</si>
  <si>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</si>
  <si>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</si>
  <si>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</si>
  <si>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</si>
  <si>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</si>
  <si>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</si>
  <si>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</si>
  <si>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</si>
  <si>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</si>
  <si>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</si>
  <si>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</si>
  <si>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</si>
  <si>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</si>
  <si>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</si>
  <si>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</si>
  <si>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</si>
  <si>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</si>
  <si>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</si>
  <si>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</si>
  <si>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</si>
  <si>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</si>
  <si>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</si>
  <si>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</si>
  <si>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</si>
  <si>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</si>
  <si>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</si>
  <si>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</si>
  <si>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</si>
  <si>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</si>
  <si>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</si>
  <si>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</si>
  <si>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</si>
  <si>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</si>
  <si>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</si>
  <si>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</si>
  <si>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</si>
  <si>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</si>
  <si>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</si>
  <si>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</si>
  <si>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</si>
  <si>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</si>
  <si>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</si>
  <si>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</si>
  <si>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</si>
  <si>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</si>
  <si>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</si>
  <si>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</si>
  <si>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</si>
  <si>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</si>
  <si>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</si>
  <si>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</si>
  <si>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</si>
  <si>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</si>
  <si>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</si>
  <si>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</si>
  <si>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</si>
  <si>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</si>
  <si>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</si>
  <si>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</si>
  <si>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</si>
  <si>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</si>
  <si>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</si>
  <si>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</si>
  <si>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</si>
  <si>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</si>
  <si>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</si>
  <si>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</si>
  <si>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</si>
  <si>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</si>
  <si>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</si>
  <si>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</si>
  <si>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</si>
  <si>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</si>
  <si>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</si>
  <si>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</si>
  <si>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</si>
  <si>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</si>
  <si>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</si>
  <si>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</si>
  <si>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</si>
  <si>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</si>
  <si>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</si>
  <si>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</si>
  <si>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</si>
  <si>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</si>
  <si>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</si>
  <si>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</si>
  <si>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</si>
  <si>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</si>
  <si>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</si>
  <si>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ＮＴＴ西日本松山病院</t>
    <phoneticPr fontId="3"/>
  </si>
  <si>
    <t>〒790-0802 松山市喜与町１－７－１</t>
    <phoneticPr fontId="3"/>
  </si>
  <si>
    <t>〇</t>
  </si>
  <si>
    <t>未突合</t>
  </si>
  <si>
    <t>会社</t>
  </si>
  <si>
    <t>複数の診療科で活用</t>
  </si>
  <si>
    <t>内科</t>
  </si>
  <si>
    <t>産婦人科</t>
  </si>
  <si>
    <t>未突合</t>
    <phoneticPr fontId="10"/>
  </si>
  <si>
    <t>ＤＰＣ病院ではない</t>
  </si>
  <si>
    <t>有</t>
  </si>
  <si>
    <t>看護必要度Ⅰ</t>
    <phoneticPr fontId="3"/>
  </si>
  <si>
    <t>産婦人科・一般病棟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</si>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</sst>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69&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1050</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1040</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1050</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1040</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1050</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1050</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1050</v>
      </c>
    </row>
    <row r="90" spans="1:22" s="21" customFormat="1">
      <c r="A90" s="243"/>
      <c r="B90" s="1"/>
      <c r="C90" s="3"/>
      <c r="D90" s="3"/>
      <c r="E90" s="3"/>
      <c r="F90" s="3"/>
      <c r="G90" s="3"/>
      <c r="H90" s="286"/>
      <c r="I90" s="67" t="s">
        <v>36</v>
      </c>
      <c r="J90" s="68"/>
      <c r="K90" s="69"/>
      <c r="L90" s="262" t="s">
        <v>1051</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1050</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1051</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78</v>
      </c>
      <c r="K99" s="237" t="str">
        <f>IF(OR(COUNTIF(L99:L99,"未確認")&gt;0,COUNTIF(L99:L99,"~*")&gt;0),"※","")</f>
        <v/>
      </c>
      <c r="L99" s="258">
        <v>78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78</v>
      </c>
      <c r="K101" s="237" t="str">
        <f>IF(OR(COUNTIF(L101:L101,"未確認")&gt;0,COUNTIF(L101:L101,"~*")&gt;0),"※","")</f>
        <v/>
      </c>
      <c r="L101" s="258">
        <v>78</v>
      </c>
    </row>
    <row r="102" spans="1:22" s="83" customFormat="1" ht="34.5" customHeight="1">
      <c r="A102" s="244" t="s">
        <v>610</v>
      </c>
      <c r="B102" s="84"/>
      <c r="C102" s="376"/>
      <c r="D102" s="378"/>
      <c r="E102" s="316" t="s">
        <v>612</v>
      </c>
      <c r="F102" s="317"/>
      <c r="G102" s="317"/>
      <c r="H102" s="318"/>
      <c r="I102" s="419"/>
      <c r="J102" s="256">
        <f t="shared" si="0"/>
        <v>78</v>
      </c>
      <c r="K102" s="237" t="str">
        <f t="shared" ref="K102:K111" si="1">IF(OR(COUNTIF(L101:L101,"未確認")&gt;0,COUNTIF(L101:L101,"~*")&gt;0),"※","")</f>
        <v/>
      </c>
      <c r="L102" s="258">
        <v>78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1050</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1051</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1044</v>
      </c>
    </row>
    <row r="122" spans="1:22" s="83" customFormat="1" ht="40.5" customHeight="1">
      <c r="A122" s="244" t="s">
        <v>619</v>
      </c>
      <c r="B122" s="1"/>
      <c r="C122" s="294"/>
      <c r="D122" s="296"/>
      <c r="E122" s="395"/>
      <c r="F122" s="417"/>
      <c r="G122" s="417"/>
      <c r="H122" s="396"/>
      <c r="I122" s="353"/>
      <c r="J122" s="101"/>
      <c r="K122" s="102"/>
      <c r="L122" s="98" t="s">
        <v>534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1050</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1051</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78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1050</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1051</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1046</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1046</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1046</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1046</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1046</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1046</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1046</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1046</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1046</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1046</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1046</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1046</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1046</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1046</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1046</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1046</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1046</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1046</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1046</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1046</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1046</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1046</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1046</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1046</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1046</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1046</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1046</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1046</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1046</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1046</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1046</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1046</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1046</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1046</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1046</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1046</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1046</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1046</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1046</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1046</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1046</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1046</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1046</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1046</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1046</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1046</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1046</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1046</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1046</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1046</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1046</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1046</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1046</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1046</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1046</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1046</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1046</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1046</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1046</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1046</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1046</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1046</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1046</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1046</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1046</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1046</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1046</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1046</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1046</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1046</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1046</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1046</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1046</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1046</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1046</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1046</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1050</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1051</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1047</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1050</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1051</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1050</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1051</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1050</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1051</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1050</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1051</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21</v>
      </c>
      <c r="K269" s="81" t="str">
        <f t="shared" si="8"/>
        <v/>
      </c>
      <c r="L269" s="147">
        <v>21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13</v>
      </c>
      <c r="K275" s="81" t="str">
        <f t="shared" si="8"/>
        <v/>
      </c>
      <c r="L275" s="147">
        <v>13</v>
      </c>
    </row>
    <row r="276" spans="1:12" s="83" customFormat="1" ht="34.5" customHeight="1">
      <c r="A276" s="249" t="s">
        <v>728</v>
      </c>
      <c r="B276" s="84"/>
      <c r="C276" s="371"/>
      <c r="D276" s="371"/>
      <c r="E276" s="371"/>
      <c r="F276" s="371"/>
      <c r="G276" s="370" t="s">
        <v>148</v>
      </c>
      <c r="H276" s="370"/>
      <c r="I276" s="403"/>
      <c r="J276" s="266">
        <f t="shared" si="9"/>
        <v>0.5</v>
      </c>
      <c r="K276" s="81" t="str">
        <f t="shared" si="8"/>
        <v/>
      </c>
      <c r="L276" s="148">
        <v>0.5</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2.2999999999999998</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3</v>
      </c>
      <c r="M297" s="147">
        <v>13</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1.1000000000000001</v>
      </c>
      <c r="N298" s="148">
        <v>0.8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0.7</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1050</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1051</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2</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1</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1050</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1051</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1050</v>
      </c>
    </row>
    <row r="368" spans="1:22" s="118" customFormat="1" ht="20.25" customHeight="1">
      <c r="A368" s="243"/>
      <c r="B368" s="1"/>
      <c r="C368" s="3"/>
      <c r="D368" s="3"/>
      <c r="E368" s="3"/>
      <c r="F368" s="3"/>
      <c r="G368" s="3"/>
      <c r="H368" s="286"/>
      <c r="I368" s="67" t="s">
        <v>36</v>
      </c>
      <c r="J368" s="170"/>
      <c r="K368" s="79"/>
      <c r="L368" s="137" t="s">
        <v>1051</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1050</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1051</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837</v>
      </c>
      <c r="K392" s="81" t="str">
        <f t="shared" ref="K392:K397" si="11">IF(OR(COUNTIF(L392:L392,"未確認")&gt;0,COUNTIF(L392:L392,"~*")&gt;0),"※","")</f>
        <v/>
      </c>
      <c r="L392" s="147">
        <v>837</v>
      </c>
    </row>
    <row r="393" spans="1:22" s="83" customFormat="1" ht="34.5" customHeight="1">
      <c r="A393" s="249" t="s">
        <v>773</v>
      </c>
      <c r="B393" s="84"/>
      <c r="C393" s="369"/>
      <c r="D393" s="379"/>
      <c r="E393" s="319" t="s">
        <v>224</v>
      </c>
      <c r="F393" s="320"/>
      <c r="G393" s="320"/>
      <c r="H393" s="321"/>
      <c r="I393" s="342"/>
      <c r="J393" s="140">
        <f t="shared" si="10"/>
        <v>236</v>
      </c>
      <c r="K393" s="81" t="str">
        <f t="shared" si="11"/>
        <v/>
      </c>
      <c r="L393" s="147">
        <v>236</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600</v>
      </c>
      <c r="K395" s="81" t="str">
        <f t="shared" si="11"/>
        <v/>
      </c>
      <c r="L395" s="147">
        <v>600</v>
      </c>
    </row>
    <row r="396" spans="1:22" s="83" customFormat="1" ht="34.5" customHeight="1">
      <c r="A396" s="250" t="s">
        <v>776</v>
      </c>
      <c r="B396" s="1"/>
      <c r="C396" s="369"/>
      <c r="D396" s="319" t="s">
        <v>227</v>
      </c>
      <c r="E396" s="320"/>
      <c r="F396" s="320"/>
      <c r="G396" s="320"/>
      <c r="H396" s="321"/>
      <c r="I396" s="342"/>
      <c r="J396" s="140">
        <f t="shared" si="10"/>
        <v>8105</v>
      </c>
      <c r="K396" s="81" t="str">
        <f t="shared" si="11"/>
        <v/>
      </c>
      <c r="L396" s="147">
        <v>8105</v>
      </c>
    </row>
    <row r="397" spans="1:22" s="83" customFormat="1" ht="34.5" customHeight="1">
      <c r="A397" s="250" t="s">
        <v>777</v>
      </c>
      <c r="B397" s="119"/>
      <c r="C397" s="369"/>
      <c r="D397" s="319" t="s">
        <v>228</v>
      </c>
      <c r="E397" s="320"/>
      <c r="F397" s="320"/>
      <c r="G397" s="320"/>
      <c r="H397" s="321"/>
      <c r="I397" s="343"/>
      <c r="J397" s="140">
        <f t="shared" si="10"/>
        <v>833</v>
      </c>
      <c r="K397" s="81" t="str">
        <f t="shared" si="11"/>
        <v/>
      </c>
      <c r="L397" s="147">
        <v>833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1050</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1051</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837</v>
      </c>
      <c r="K405" s="81" t="str">
        <f t="shared" ref="K405:K422" si="13">IF(OR(COUNTIF(L405:L405,"未確認")&gt;0,COUNTIF(L405:L405,"~*")&gt;0),"※","")</f>
        <v/>
      </c>
      <c r="L405" s="147">
        <v>837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767</v>
      </c>
      <c r="K407" s="81" t="str">
        <f t="shared" si="13"/>
        <v/>
      </c>
      <c r="L407" s="147">
        <v>767</v>
      </c>
    </row>
    <row r="408" spans="1:22" s="83" customFormat="1" ht="34.5" customHeight="1">
      <c r="A408" s="251" t="s">
        <v>781</v>
      </c>
      <c r="B408" s="119"/>
      <c r="C408" s="368"/>
      <c r="D408" s="368"/>
      <c r="E408" s="319" t="s">
        <v>236</v>
      </c>
      <c r="F408" s="320"/>
      <c r="G408" s="320"/>
      <c r="H408" s="321"/>
      <c r="I408" s="360"/>
      <c r="J408" s="140">
        <f t="shared" si="12"/>
        <v>5</v>
      </c>
      <c r="K408" s="81" t="str">
        <f t="shared" si="13"/>
        <v/>
      </c>
      <c r="L408" s="147">
        <v>5</v>
      </c>
    </row>
    <row r="409" spans="1:22" s="83" customFormat="1" ht="34.5" customHeight="1">
      <c r="A409" s="251" t="s">
        <v>782</v>
      </c>
      <c r="B409" s="119"/>
      <c r="C409" s="368"/>
      <c r="D409" s="368"/>
      <c r="E409" s="316" t="s">
        <v>990</v>
      </c>
      <c r="F409" s="317"/>
      <c r="G409" s="317"/>
      <c r="H409" s="318"/>
      <c r="I409" s="360"/>
      <c r="J409" s="140">
        <f t="shared" si="12"/>
        <v>23</v>
      </c>
      <c r="K409" s="81" t="str">
        <f t="shared" si="13"/>
        <v/>
      </c>
      <c r="L409" s="147">
        <v>23</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42</v>
      </c>
      <c r="K411" s="81" t="str">
        <f t="shared" si="13"/>
        <v/>
      </c>
      <c r="L411" s="147">
        <v>42</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833</v>
      </c>
      <c r="K413" s="81" t="str">
        <f t="shared" si="13"/>
        <v/>
      </c>
      <c r="L413" s="147">
        <v>833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796</v>
      </c>
      <c r="K415" s="81" t="str">
        <f t="shared" si="13"/>
        <v/>
      </c>
      <c r="L415" s="147">
        <v>796</v>
      </c>
    </row>
    <row r="416" spans="1:22" s="83" customFormat="1" ht="34.5" customHeight="1">
      <c r="A416" s="251" t="s">
        <v>789</v>
      </c>
      <c r="B416" s="119"/>
      <c r="C416" s="368"/>
      <c r="D416" s="368"/>
      <c r="E416" s="319" t="s">
        <v>243</v>
      </c>
      <c r="F416" s="320"/>
      <c r="G416" s="320"/>
      <c r="H416" s="321"/>
      <c r="I416" s="360"/>
      <c r="J416" s="140">
        <f t="shared" si="12"/>
        <v>16</v>
      </c>
      <c r="K416" s="81" t="str">
        <f t="shared" si="13"/>
        <v/>
      </c>
      <c r="L416" s="147">
        <v>16</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9</v>
      </c>
      <c r="K420" s="81" t="str">
        <f t="shared" si="13"/>
        <v/>
      </c>
      <c r="L420" s="147">
        <v>9</v>
      </c>
    </row>
    <row r="421" spans="1:22" s="83" customFormat="1" ht="34.5" customHeight="1">
      <c r="A421" s="251" t="s">
        <v>794</v>
      </c>
      <c r="B421" s="119"/>
      <c r="C421" s="368"/>
      <c r="D421" s="368"/>
      <c r="E421" s="319" t="s">
        <v>247</v>
      </c>
      <c r="F421" s="320"/>
      <c r="G421" s="320"/>
      <c r="H421" s="321"/>
      <c r="I421" s="360"/>
      <c r="J421" s="140">
        <f t="shared" si="12"/>
        <v>10</v>
      </c>
      <c r="K421" s="81" t="str">
        <f t="shared" si="13"/>
        <v/>
      </c>
      <c r="L421" s="147">
        <v>10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1050</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1051</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833</v>
      </c>
      <c r="K430" s="193" t="str">
        <f>IF(OR(COUNTIF(L430:L430,"未確認")&gt;0,COUNTIF(L430:L430,"~*")&gt;0),"※","")</f>
        <v/>
      </c>
      <c r="L430" s="147">
        <v>833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7</v>
      </c>
      <c r="K431" s="193" t="str">
        <f>IF(OR(COUNTIF(L431:L431,"未確認")&gt;0,COUNTIF(L431:L431,"~*")&gt;0),"※","")</f>
        <v/>
      </c>
      <c r="L431" s="147">
        <v>7</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6</v>
      </c>
      <c r="K432" s="193" t="str">
        <f>IF(OR(COUNTIF(L432:L432,"未確認")&gt;0,COUNTIF(L432:L432,"~*")&gt;0),"※","")</f>
        <v/>
      </c>
      <c r="L432" s="147">
        <v>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820</v>
      </c>
      <c r="K433" s="193" t="str">
        <f>IF(OR(COUNTIF(L433:L433,"未確認")&gt;0,COUNTIF(L433:L433,"~*")&gt;0),"※","")</f>
        <v/>
      </c>
      <c r="L433" s="147">
        <v>820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1050</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1051</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1050</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1051</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1046</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1046</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1046</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1046</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1046</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1050</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1051</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1046</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1046</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1046</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1046</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1046</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1046</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1046</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1046</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1050</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1051</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1046</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1046</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1050</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1051</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1046</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1050</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1051</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t="str">
        <f>IF(SUM(L527:L527)=0,IF(COUNTIF(L527:L527,"未確認")&gt;0,"未確認",IF(COUNTIF(L527:L527,"~*")&gt;0,"*",SUM(L527:L527))),SUM(L527:L527))</f>
        <v>*</v>
      </c>
      <c r="K527" s="201" t="str">
        <f>IF(OR(COUNTIF(L527:L527,"未確認")&gt;0,COUNTIF(L527:L527,"*")&gt;0),"※","")</f>
        <v>※</v>
      </c>
      <c r="L527" s="117" t="s">
        <v>540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1050</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1051</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1046</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1046</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1046</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1046</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1046</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1046</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1050</v>
      </c>
    </row>
    <row r="544" spans="1:22" s="1" customFormat="1" ht="20.25" customHeight="1">
      <c r="A544" s="243"/>
      <c r="C544" s="62"/>
      <c r="D544" s="3"/>
      <c r="E544" s="3"/>
      <c r="F544" s="3"/>
      <c r="G544" s="3"/>
      <c r="H544" s="286"/>
      <c r="I544" s="67" t="s">
        <v>36</v>
      </c>
      <c r="J544" s="68"/>
      <c r="K544" s="186"/>
      <c r="L544" s="70" t="s">
        <v>1051</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1046</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1046</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1046</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1046</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1046</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1046</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1046</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1046</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v>
      </c>
      <c r="L553" s="117" t="s">
        <v>1046</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1046</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1046</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1046</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1046</v>
      </c>
    </row>
    <row r="558" spans="1:12" s="115" customFormat="1" ht="113.5" customHeight="1">
      <c r="A558" s="251" t="s">
        <v>868</v>
      </c>
      <c r="B558" s="119"/>
      <c r="C558" s="316" t="s">
        <v>866</v>
      </c>
      <c r="D558" s="317"/>
      <c r="E558" s="317"/>
      <c r="F558" s="317"/>
      <c r="G558" s="317"/>
      <c r="H558" s="318"/>
      <c r="I558" s="295" t="s">
        <v>867</v>
      </c>
      <c r="J558" s="223"/>
      <c r="K558" s="242"/>
      <c r="L558" s="211" t="s">
        <v>1049</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58.7</v>
      </c>
    </row>
    <row r="561" spans="1:12" s="91" customFormat="1" ht="34.5" customHeight="1">
      <c r="A561" s="251" t="s">
        <v>871</v>
      </c>
      <c r="B561" s="119"/>
      <c r="C561" s="209"/>
      <c r="D561" s="330" t="s">
        <v>377</v>
      </c>
      <c r="E561" s="341"/>
      <c r="F561" s="341"/>
      <c r="G561" s="341"/>
      <c r="H561" s="331"/>
      <c r="I561" s="342"/>
      <c r="J561" s="207"/>
      <c r="K561" s="210"/>
      <c r="L561" s="211">
        <v>35.700000000000003</v>
      </c>
    </row>
    <row r="562" spans="1:12" s="91" customFormat="1" ht="34.5" customHeight="1">
      <c r="A562" s="251" t="s">
        <v>872</v>
      </c>
      <c r="B562" s="119"/>
      <c r="C562" s="209"/>
      <c r="D562" s="330" t="s">
        <v>993</v>
      </c>
      <c r="E562" s="341"/>
      <c r="F562" s="341"/>
      <c r="G562" s="341"/>
      <c r="H562" s="331"/>
      <c r="I562" s="342"/>
      <c r="J562" s="207"/>
      <c r="K562" s="210"/>
      <c r="L562" s="211">
        <v>32.6</v>
      </c>
    </row>
    <row r="563" spans="1:12" s="91" customFormat="1" ht="34.5" customHeight="1">
      <c r="A563" s="251" t="s">
        <v>873</v>
      </c>
      <c r="B563" s="119"/>
      <c r="C563" s="209"/>
      <c r="D563" s="330" t="s">
        <v>379</v>
      </c>
      <c r="E563" s="341"/>
      <c r="F563" s="341"/>
      <c r="G563" s="341"/>
      <c r="H563" s="331"/>
      <c r="I563" s="342"/>
      <c r="J563" s="207"/>
      <c r="K563" s="210"/>
      <c r="L563" s="211">
        <v>6.5</v>
      </c>
    </row>
    <row r="564" spans="1:12" s="91" customFormat="1" ht="34.5" customHeight="1">
      <c r="A564" s="251" t="s">
        <v>874</v>
      </c>
      <c r="B564" s="119"/>
      <c r="C564" s="209"/>
      <c r="D564" s="330" t="s">
        <v>380</v>
      </c>
      <c r="E564" s="341"/>
      <c r="F564" s="341"/>
      <c r="G564" s="341"/>
      <c r="H564" s="331"/>
      <c r="I564" s="342"/>
      <c r="J564" s="207"/>
      <c r="K564" s="210"/>
      <c r="L564" s="211">
        <v>8</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994</v>
      </c>
      <c r="E566" s="341"/>
      <c r="F566" s="341"/>
      <c r="G566" s="341"/>
      <c r="H566" s="331"/>
      <c r="I566" s="342"/>
      <c r="J566" s="213"/>
      <c r="K566" s="214"/>
      <c r="L566" s="211">
        <v>37.5</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1050</v>
      </c>
    </row>
    <row r="589" spans="1:22" s="1" customFormat="1" ht="20.25" customHeight="1">
      <c r="A589" s="243"/>
      <c r="C589" s="62"/>
      <c r="D589" s="3"/>
      <c r="E589" s="3"/>
      <c r="F589" s="3"/>
      <c r="G589" s="3"/>
      <c r="H589" s="286"/>
      <c r="I589" s="67" t="s">
        <v>36</v>
      </c>
      <c r="J589" s="68"/>
      <c r="K589" s="186"/>
      <c r="L589" s="70" t="s">
        <v>1051</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1046</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1046</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1046</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1046</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1046</v>
      </c>
    </row>
    <row r="595" spans="1:12" s="115" customFormat="1" ht="35.15" customHeight="1">
      <c r="A595" s="251" t="s">
        <v>895</v>
      </c>
      <c r="B595" s="84"/>
      <c r="C595" s="322" t="s">
        <v>995</v>
      </c>
      <c r="D595" s="323"/>
      <c r="E595" s="323"/>
      <c r="F595" s="323"/>
      <c r="G595" s="323"/>
      <c r="H595" s="324"/>
      <c r="I595" s="339" t="s">
        <v>397</v>
      </c>
      <c r="J595" s="140">
        <v>103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39</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210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121</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19</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1046</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1046</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1046</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1046</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1046</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1046</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1050</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1051</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1046</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1046</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1046</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v>
      </c>
      <c r="L616" s="117" t="s">
        <v>1046</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1046</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v>
      </c>
      <c r="L618" s="117" t="s">
        <v>1046</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1046</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1046</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1046</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1046</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1046</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1050</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1051</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1046</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1046</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1046</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v>
      </c>
      <c r="L634" s="117" t="s">
        <v>1046</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1046</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1046</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1046</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1046</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1050</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1051</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1046</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1046</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1046</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1046</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1046</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1046</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1046</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1046</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1046</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1046</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1046</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1046</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v>
      </c>
      <c r="L659" s="117" t="s">
        <v>1046</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1046</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1050</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1051</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1004</v>
      </c>
      <c r="H672" s="331"/>
      <c r="I672" s="327"/>
      <c r="J672" s="223"/>
      <c r="K672" s="224"/>
      <c r="L672" s="300" t="s">
        <v>533</v>
      </c>
    </row>
    <row r="673" spans="1:22" s="115" customFormat="1" ht="80.150000000000006"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5"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1050</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1051</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1046</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1046</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1046</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1050</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1051</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1046</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1046</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1046</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1046</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1046</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1050</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1051</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1046</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1046</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1046</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1046</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C20CE00-D6F3-4ABE-8A17-40F15CE0FD0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2019-12-23T01:29:18Z</dcterms:modified>
</cp:coreProperties>
</file>