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B40C49E6-E2A2-4A08-84D3-DD5537A84FCA}" xr6:coauthVersionLast="41" xr6:coauthVersionMax="41" xr10:uidLastSave="{00000000-0000-0000-0000-000000000000}"/>
  <bookViews>
    <workbookView xWindow="380" yWindow="38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<sst xmlns="http://schemas.openxmlformats.org/spreadsheetml/2006/main" count="2980" uniqueCount="1053">
  <si>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</si>
  <si>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</si>
  <si>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</si>
  <si>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</si>
  <si>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</si>
  <si>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</si>
  <si>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</si>
  <si>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</si>
  <si>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</si>
  <si>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</si>
  <si>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</si>
  <si>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</si>
  <si>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</si>
  <si>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</si>
  <si>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</si>
  <si>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</si>
  <si>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</si>
  <si>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</si>
  <si>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</si>
  <si>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</si>
  <si>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</si>
  <si>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</si>
  <si>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</si>
  <si>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</si>
  <si>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</si>
  <si>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</si>
  <si>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</si>
  <si>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</si>
  <si>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</si>
  <si>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</si>
  <si>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</si>
  <si>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</si>
  <si>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</si>
  <si>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</si>
  <si>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</si>
  <si>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</si>
  <si>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</si>
  <si>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</si>
  <si>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</si>
  <si>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</si>
  <si>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</si>
  <si>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</si>
  <si>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</si>
  <si>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</si>
  <si>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</si>
  <si>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</si>
  <si>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</si>
  <si>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</si>
  <si>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</si>
  <si>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</si>
  <si>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</si>
  <si>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</si>
  <si>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</si>
  <si>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</si>
  <si>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</si>
  <si>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</si>
  <si>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</si>
  <si>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</si>
  <si>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</si>
  <si>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</si>
  <si>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</si>
  <si>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</si>
  <si>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</si>
  <si>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</si>
  <si>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</si>
  <si>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</si>
  <si>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</si>
  <si>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</si>
  <si>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</si>
  <si>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</si>
  <si>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</si>
  <si>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</si>
  <si>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</si>
  <si>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</si>
  <si>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</si>
  <si>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</si>
  <si>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</si>
  <si>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</si>
  <si>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</si>
  <si>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</si>
  <si>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</si>
  <si>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</si>
  <si>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</si>
  <si>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</si>
  <si>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</si>
  <si>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</si>
  <si>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</si>
  <si>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</si>
  <si>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</si>
  <si>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</si>
  <si>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</si>
  <si>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</si>
  <si>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</si>
  <si>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</si>
  <si>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</si>
  <si>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</si>
  <si>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</si>
  <si>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</si>
  <si>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</si>
  <si>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</si>
  <si>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</si>
  <si>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</si>
  <si>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</si>
  <si>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</si>
  <si>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</si>
  <si>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</si>
  <si>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</si>
  <si>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</si>
  <si>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</si>
  <si>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</si>
  <si>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</si>
  <si>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</si>
  <si>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</si>
  <si>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</si>
  <si>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</si>
  <si>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</si>
  <si>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</si>
  <si>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</si>
  <si>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</si>
  <si>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</si>
  <si>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</si>
  <si>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</si>
  <si>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</si>
  <si>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</si>
  <si>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</si>
  <si>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</si>
  <si>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</si>
  <si>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</si>
  <si>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</si>
  <si>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</si>
  <si>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</si>
  <si>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</si>
  <si>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</si>
  <si>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</si>
  <si>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</si>
  <si>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</si>
  <si>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</si>
  <si>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</si>
  <si>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</si>
  <si>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</si>
  <si>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</si>
  <si>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</si>
  <si>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</si>
  <si>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</si>
  <si>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</si>
  <si>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</si>
  <si>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</si>
  <si>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</si>
  <si>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</si>
  <si>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</si>
  <si>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</si>
  <si>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</si>
  <si>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</si>
  <si>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</si>
  <si>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</si>
  <si>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</si>
  <si>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</si>
  <si>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</si>
  <si>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</si>
  <si>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</si>
  <si>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</si>
  <si>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</si>
  <si>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</si>
  <si>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</si>
  <si>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</si>
  <si>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</si>
  <si>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</si>
  <si>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</si>
  <si>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</si>
  <si>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</si>
  <si>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</si>
  <si>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</si>
  <si>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</si>
  <si>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</si>
  <si>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</si>
  <si>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</si>
  <si>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</si>
  <si>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</si>
  <si>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</si>
  <si>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</si>
  <si>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</si>
  <si>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</si>
  <si>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</si>
  <si>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</si>
  <si>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</si>
  <si>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</si>
  <si>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</si>
  <si>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</si>
  <si>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</si>
  <si>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</si>
  <si>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</si>
  <si>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</si>
  <si>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</si>
  <si>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</si>
  <si>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</si>
  <si>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</si>
  <si>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</si>
  <si>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</si>
  <si>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</si>
  <si>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</si>
  <si>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</si>
  <si>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</si>
  <si>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</si>
  <si>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</si>
  <si>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</si>
  <si>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</si>
  <si>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</si>
  <si>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</si>
  <si>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</si>
  <si>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</si>
  <si>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</si>
  <si>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</si>
  <si>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</si>
  <si>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</si>
  <si>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</si>
  <si>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</si>
  <si>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</si>
  <si>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</si>
  <si>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</si>
  <si>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</si>
  <si>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</si>
  <si>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</si>
  <si>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</si>
  <si>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</si>
  <si>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</si>
  <si>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</si>
  <si>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</si>
  <si>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</si>
  <si>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</si>
  <si>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</si>
  <si>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</si>
  <si>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</si>
  <si>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</si>
  <si>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</si>
  <si>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</si>
  <si>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</si>
  <si>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</si>
  <si>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</si>
  <si>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</si>
  <si>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</si>
  <si>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</si>
  <si>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</si>
  <si>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</si>
  <si>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</si>
  <si>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</si>
  <si>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</si>
  <si>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</si>
  <si>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</si>
  <si>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</si>
  <si>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</si>
  <si>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</si>
  <si>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</si>
  <si>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</si>
  <si>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</si>
  <si>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</si>
  <si>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</si>
  <si>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</si>
  <si>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</si>
  <si>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</si>
  <si>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</si>
  <si>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</si>
  <si>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</si>
  <si>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</si>
  <si>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</si>
  <si>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</si>
  <si>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</si>
  <si>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</si>
  <si>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</si>
  <si>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</si>
  <si>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</si>
  <si>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</si>
  <si>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</si>
  <si>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</si>
  <si>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</si>
  <si>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</si>
  <si>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</si>
  <si>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</si>
  <si>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</si>
  <si>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</si>
  <si>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</si>
  <si>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</si>
  <si>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</si>
  <si>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</si>
  <si>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</si>
  <si>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</si>
  <si>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</si>
  <si>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</si>
  <si>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</si>
  <si>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</si>
  <si>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</si>
  <si>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</si>
  <si>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</si>
  <si>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</si>
  <si>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</si>
  <si>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</si>
  <si>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</si>
  <si>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</si>
  <si>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</si>
  <si>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</si>
  <si>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</si>
  <si>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</si>
  <si>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</si>
  <si>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</si>
  <si>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</si>
  <si>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</si>
  <si>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</si>
  <si>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</si>
  <si>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</si>
  <si>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</si>
  <si>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</si>
  <si>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</si>
  <si>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</si>
  <si>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</si>
  <si>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</si>
  <si>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</si>
  <si>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</si>
  <si>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</si>
  <si>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</si>
  <si>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</si>
  <si>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</si>
  <si>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</si>
  <si>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</si>
  <si>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</si>
  <si>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</si>
  <si>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</si>
  <si>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</si>
  <si>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</si>
  <si>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</si>
  <si>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</si>
  <si>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</si>
  <si>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</si>
  <si>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</si>
  <si>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</si>
  <si>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</si>
  <si>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</si>
  <si>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</si>
  <si>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</si>
  <si>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</si>
  <si>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</si>
  <si>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</si>
  <si>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</si>
  <si>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</si>
  <si>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</si>
  <si>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</si>
  <si>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</si>
  <si>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</si>
  <si>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</si>
  <si>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</si>
  <si>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</si>
  <si>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</si>
  <si>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</si>
  <si>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</si>
  <si>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</si>
  <si>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</si>
  <si>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</si>
  <si>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</si>
  <si>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</si>
  <si>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</si>
  <si>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</si>
  <si>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</si>
  <si>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</si>
  <si>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</si>
  <si>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</si>
  <si>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</si>
  <si>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</si>
  <si>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</si>
  <si>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</si>
  <si>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</si>
  <si>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</si>
  <si>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</si>
  <si>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</si>
  <si>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</si>
  <si>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</si>
  <si>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</si>
  <si>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</si>
  <si>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</si>
  <si>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</si>
  <si>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</si>
  <si>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</si>
  <si>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</si>
  <si>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</si>
  <si>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</si>
  <si>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</si>
  <si>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</si>
  <si>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</si>
  <si>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</si>
  <si>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</si>
  <si>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</si>
  <si>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</si>
  <si>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</si>
  <si>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</si>
  <si>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</si>
  <si>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</si>
  <si>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</si>
  <si>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</si>
  <si>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</si>
  <si>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</si>
  <si>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</si>
  <si>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</si>
  <si>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</si>
  <si>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</si>
  <si>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</si>
  <si>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</si>
  <si>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</si>
  <si>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</si>
  <si>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</si>
  <si>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</si>
  <si>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</si>
  <si>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</si>
  <si>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</si>
  <si>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</si>
  <si>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</si>
  <si>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</si>
  <si>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</si>
  <si>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</si>
  <si>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</si>
  <si>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</si>
  <si>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</si>
  <si>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</si>
  <si>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</si>
  <si>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</si>
  <si>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</si>
  <si>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</si>
  <si>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</si>
  <si>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</si>
  <si>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</si>
  <si>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</si>
  <si>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</si>
  <si>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</si>
  <si>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</si>
  <si>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</si>
  <si>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</si>
  <si>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</si>
  <si>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</si>
  <si>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</si>
  <si>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</si>
  <si>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</si>
  <si>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</si>
  <si>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</si>
  <si>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</si>
  <si>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</si>
  <si>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</si>
  <si>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</si>
  <si>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</si>
  <si>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</si>
  <si>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</si>
  <si>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</si>
  <si>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</si>
  <si>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</si>
  <si>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</si>
  <si>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</si>
  <si>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</si>
  <si>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</si>
  <si>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</si>
  <si>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</si>
  <si>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</si>
  <si>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</si>
  <si>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</si>
  <si>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</si>
  <si>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</si>
  <si>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</si>
  <si>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</si>
  <si>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</si>
  <si>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</si>
  <si>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</si>
  <si>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</si>
  <si>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</si>
  <si>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</si>
  <si>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</si>
  <si>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</si>
  <si>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</si>
  <si>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</si>
  <si>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</si>
  <si>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</si>
  <si>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</si>
  <si>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</si>
  <si>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</si>
  <si>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</si>
  <si>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</si>
  <si>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</si>
  <si>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</si>
  <si>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</si>
  <si>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</si>
  <si>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</si>
  <si>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</si>
  <si>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</si>
  <si>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</si>
  <si>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</si>
  <si>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</si>
  <si>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</si>
  <si>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</si>
  <si>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</si>
  <si>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</si>
  <si>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</si>
  <si>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</si>
  <si>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</si>
  <si>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</si>
  <si>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</si>
  <si>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</si>
  <si>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</si>
  <si>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</si>
  <si>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</si>
  <si>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</si>
  <si>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</si>
  <si>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</si>
  <si>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</si>
  <si>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</si>
  <si>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</si>
  <si>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</si>
  <si>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</si>
  <si>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</si>
  <si>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</si>
  <si>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</si>
  <si>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</si>
  <si>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</si>
  <si>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</si>
  <si>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</si>
  <si>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</si>
  <si>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</si>
  <si>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</si>
  <si>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</si>
  <si>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</si>
  <si>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</si>
  <si>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</si>
  <si>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</si>
  <si>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</si>
  <si>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</si>
  <si>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</si>
  <si>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</si>
  <si>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</si>
  <si>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</si>
  <si>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</si>
  <si>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</si>
  <si>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</si>
  <si>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</si>
  <si>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</si>
  <si>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</si>
  <si>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</si>
  <si>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</si>
  <si>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</si>
  <si>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</si>
  <si>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</si>
  <si>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</si>
  <si>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</si>
  <si>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</si>
  <si>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</si>
  <si>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</si>
  <si>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</si>
  <si>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</si>
  <si>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</si>
  <si>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</si>
  <si>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</si>
  <si>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</si>
  <si>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</si>
  <si>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</si>
  <si>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</si>
  <si>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</si>
  <si>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</si>
  <si>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</si>
  <si>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</si>
  <si>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</si>
  <si>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</si>
  <si>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</si>
  <si>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</si>
  <si>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</si>
  <si>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</si>
  <si>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</si>
  <si>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</si>
  <si>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</si>
  <si>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</si>
  <si>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</si>
  <si>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</si>
  <si>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</si>
  <si>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</si>
  <si>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</si>
  <si>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</si>
  <si>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</si>
  <si>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</si>
  <si>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</si>
  <si>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</si>
  <si>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</si>
  <si>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</si>
  <si>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</si>
  <si>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</si>
  <si>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</si>
  <si>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</si>
  <si>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</si>
  <si>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</si>
  <si>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</si>
  <si>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</si>
  <si>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</si>
  <si>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</si>
  <si>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</si>
  <si>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</si>
  <si>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</si>
  <si>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</si>
  <si>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</si>
  <si>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</si>
  <si>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</si>
  <si>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</si>
  <si>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</si>
  <si>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</si>
  <si>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</si>
  <si>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</si>
  <si>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</si>
  <si>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</si>
  <si>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</si>
  <si>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</si>
  <si>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</si>
  <si>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</si>
  <si>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</si>
  <si>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</si>
  <si>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</si>
  <si>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</si>
  <si>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</si>
  <si>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</si>
  <si>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</si>
  <si>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</si>
  <si>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</si>
  <si>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</si>
  <si>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</si>
  <si>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</si>
  <si>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</si>
  <si>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</si>
  <si>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</si>
  <si>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</si>
  <si>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</si>
  <si>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</si>
  <si>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</si>
  <si>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</si>
  <si>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</si>
  <si>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</si>
  <si>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</si>
  <si>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</si>
  <si>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</si>
  <si>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</si>
  <si>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</si>
  <si>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</si>
  <si>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</si>
  <si>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</si>
  <si>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</si>
  <si>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</si>
  <si>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</si>
  <si>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</si>
  <si>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</si>
  <si>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</si>
  <si>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</si>
  <si>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</si>
  <si>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</si>
  <si>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</si>
  <si>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</si>
  <si>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</si>
  <si>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</si>
  <si>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</si>
  <si>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</si>
  <si>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</si>
  <si>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</si>
  <si>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</si>
  <si>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</si>
  <si>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</si>
  <si>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</si>
  <si>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</si>
  <si>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</si>
  <si>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</si>
  <si>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</si>
  <si>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</si>
  <si>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</si>
  <si>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</si>
  <si>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</si>
  <si>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</si>
  <si>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</si>
  <si>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</si>
  <si>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</si>
  <si>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</si>
  <si>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</si>
  <si>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</si>
  <si>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</si>
  <si>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</si>
  <si>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</si>
  <si>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</si>
  <si>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</si>
  <si>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</si>
  <si>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</si>
  <si>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</si>
  <si>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</si>
  <si>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</si>
  <si>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</si>
  <si>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</si>
  <si>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</si>
  <si>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</si>
  <si>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</si>
  <si>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</si>
  <si>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</si>
  <si>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</si>
  <si>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</si>
  <si>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</si>
  <si>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</si>
  <si>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</si>
  <si>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</si>
  <si>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</si>
  <si>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</si>
  <si>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</si>
  <si>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</si>
  <si>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</si>
  <si>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</si>
  <si>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</si>
  <si>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</si>
  <si>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</si>
  <si>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</si>
  <si>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</si>
  <si>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</si>
  <si>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</si>
  <si>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</si>
  <si>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</si>
  <si>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</si>
  <si>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</si>
  <si>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</si>
  <si>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</si>
  <si>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</si>
  <si>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</si>
  <si>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</si>
  <si>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</si>
  <si>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</si>
  <si>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</si>
  <si>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</si>
  <si>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</si>
  <si>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</si>
  <si>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</si>
  <si>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</si>
  <si>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</si>
  <si>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</si>
  <si>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</si>
  <si>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</si>
  <si>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</si>
  <si>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</si>
  <si>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</si>
  <si>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</si>
  <si>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</si>
  <si>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</si>
  <si>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</si>
  <si>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</si>
  <si>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</si>
  <si>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</si>
  <si>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</si>
  <si>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</si>
  <si>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</si>
  <si>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</si>
  <si>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</si>
  <si>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</si>
  <si>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</si>
  <si>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</si>
  <si>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</si>
  <si>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</si>
  <si>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</si>
  <si>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</si>
  <si>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</si>
  <si>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</si>
  <si>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</si>
  <si>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</si>
  <si>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</si>
  <si>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</si>
  <si>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</si>
  <si>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</si>
  <si>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</si>
  <si>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</si>
  <si>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</si>
  <si>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</si>
  <si>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</si>
  <si>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</si>
  <si>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</si>
  <si>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</si>
  <si>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</si>
  <si>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</si>
  <si>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</si>
  <si>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</si>
  <si>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</si>
  <si>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</si>
  <si>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</si>
  <si>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</si>
  <si>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</si>
  <si>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</si>
  <si>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</si>
  <si>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</si>
  <si>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</si>
  <si>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</si>
  <si>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</si>
  <si>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</si>
  <si>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</si>
  <si>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</si>
  <si>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</si>
  <si>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</si>
  <si>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</si>
  <si>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</si>
  <si>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</si>
  <si>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</si>
  <si>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</si>
  <si>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</si>
  <si>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</si>
  <si>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</si>
  <si>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</si>
  <si>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</si>
  <si>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</si>
  <si>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</si>
  <si>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</si>
  <si>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</si>
  <si>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</si>
  <si>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</si>
  <si>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</si>
  <si>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</si>
  <si>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</si>
  <si>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</si>
  <si>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</si>
  <si>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</si>
  <si>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</si>
  <si>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</si>
  <si>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</si>
  <si>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</si>
  <si>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</si>
  <si>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</si>
  <si>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</si>
  <si>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</si>
  <si>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</si>
  <si>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</si>
  <si>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</si>
  <si>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</si>
  <si>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</si>
  <si>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</si>
  <si>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</si>
  <si>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</si>
  <si>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</si>
  <si>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</si>
  <si>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</si>
  <si>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</si>
  <si>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</si>
  <si>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</si>
  <si>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</si>
  <si>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</si>
  <si>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</si>
  <si>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</si>
  <si>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</si>
  <si>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</si>
  <si>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</si>
  <si>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</si>
  <si>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</si>
  <si>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</si>
  <si>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</si>
  <si>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</si>
  <si>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</si>
  <si>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</si>
  <si>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</si>
  <si>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</si>
  <si>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</si>
  <si>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</si>
  <si>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</si>
  <si>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</si>
  <si>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</si>
  <si>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</si>
  <si>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</si>
  <si>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</si>
  <si>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</si>
  <si>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</si>
  <si>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</si>
  <si>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</si>
  <si>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</si>
  <si>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</si>
  <si>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</si>
  <si>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</si>
  <si>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</si>
  <si>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</si>
  <si>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</si>
  <si>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</si>
  <si>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</si>
  <si>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</si>
  <si>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</si>
  <si>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</si>
  <si>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</si>
  <si>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</si>
  <si>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</si>
  <si>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</si>
  <si>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</si>
  <si>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</si>
  <si>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</si>
  <si>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</si>
  <si>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</si>
  <si>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</si>
  <si>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</si>
  <si>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</si>
  <si>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</si>
  <si>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</si>
  <si>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</si>
  <si>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</si>
  <si>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</si>
  <si>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</si>
  <si>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</si>
  <si>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</si>
  <si>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</si>
  <si>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</si>
  <si>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</si>
  <si>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</si>
  <si>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</si>
  <si>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</si>
  <si>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</si>
  <si>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</si>
  <si>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</si>
  <si>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</si>
  <si>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</si>
  <si>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</si>
  <si>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</si>
  <si>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</si>
  <si>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</si>
  <si>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</si>
  <si>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</si>
  <si>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</si>
  <si>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</si>
  <si>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</si>
  <si>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</si>
  <si>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</si>
  <si>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</si>
  <si>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</si>
  <si>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</si>
  <si>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</si>
  <si>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</si>
  <si>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</si>
  <si>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</si>
  <si>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</si>
  <si>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</si>
  <si>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</si>
  <si>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</si>
  <si>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</si>
  <si>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</si>
  <si>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</si>
  <si>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</si>
  <si>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</si>
  <si>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</si>
  <si>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</si>
  <si>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</si>
  <si>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</si>
  <si>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</si>
  <si>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</si>
  <si>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</si>
  <si>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</si>
  <si>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</si>
  <si>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</si>
  <si>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</si>
  <si>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</si>
  <si>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</si>
  <si>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</si>
  <si>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</si>
  <si>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</si>
  <si>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</si>
  <si>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</si>
  <si>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</si>
  <si>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</si>
  <si>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</si>
  <si>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</si>
  <si>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</si>
  <si>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</si>
  <si>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</si>
  <si>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</si>
  <si>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</si>
  <si>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</si>
  <si>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</si>
  <si>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</si>
  <si>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</si>
  <si>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</si>
  <si>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</si>
  <si>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</si>
  <si>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</si>
  <si>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</si>
  <si>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</si>
  <si>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</si>
  <si>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</si>
  <si>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</si>
  <si>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</si>
  <si>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</si>
  <si>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</si>
  <si>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</si>
  <si>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</si>
  <si>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</si>
  <si>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</si>
  <si>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</si>
  <si>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</si>
  <si>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</si>
  <si>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</si>
  <si>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</si>
  <si>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</si>
  <si>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</si>
  <si>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</si>
  <si>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</si>
  <si>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</si>
  <si>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</si>
  <si>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</si>
  <si>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</si>
  <si>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</si>
  <si>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</si>
  <si>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</si>
  <si>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</si>
  <si>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</si>
  <si>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</si>
  <si>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</si>
  <si>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</si>
  <si>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</si>
  <si>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</si>
  <si>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</si>
  <si>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</si>
  <si>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</si>
  <si>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</si>
  <si>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</si>
  <si>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</si>
  <si>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</si>
  <si>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</si>
  <si>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</si>
  <si>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</si>
  <si>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</si>
  <si>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</si>
  <si>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</si>
  <si>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</si>
  <si>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</si>
  <si>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</si>
  <si>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</si>
  <si>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</si>
  <si>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</si>
  <si>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</si>
  <si>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</si>
  <si>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</si>
  <si>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</si>
  <si>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</si>
  <si>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</si>
  <si>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</si>
  <si>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</si>
  <si>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</si>
  <si>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</si>
  <si>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</si>
  <si>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</si>
  <si>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</si>
  <si>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</si>
  <si>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</si>
  <si>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増田病院</t>
    <phoneticPr fontId="3"/>
  </si>
  <si>
    <t>〒791-8013 松山市山越三丁目５－２４</t>
    <phoneticPr fontId="3"/>
  </si>
  <si>
    <t>〇</t>
  </si>
  <si>
    <t>医療法人</t>
  </si>
  <si>
    <t>平成30年7月1日時点での届出病床数は平成30年7月1日からの変更なので、平成29年7月1日から平成30年6月30日の間には、7月1日時点での届出病床数に係る実績がない。病床は稼働しているが項目6～8と整合させるためこの様に入力した。（末尾その他特記事項を参照下さい）</t>
  </si>
  <si>
    <t>複数の診療科で活用</t>
  </si>
  <si>
    <t>外科</t>
  </si>
  <si>
    <t>内科</t>
  </si>
  <si>
    <t>リハビリテーション科</t>
  </si>
  <si>
    <t>療養病棟入院料１</t>
  </si>
  <si>
    <t>地域包括ケア入院医療管理料１</t>
  </si>
  <si>
    <t>ＤＰＣ病院ではない</t>
  </si>
  <si>
    <t>有</t>
  </si>
  <si>
    <t>看護必要度Ⅰ</t>
    <phoneticPr fontId="3"/>
  </si>
  <si>
    <t>医療介護療養地域包括ケア病棟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</si>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</sst>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qq.pref.ehime.jp/qq38/qqport/kenmintop/detail/fk1100.php?sisetuid=10001&amp;kinouid=fk992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1051</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t="s">
        <v>1039</v>
      </c>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1051</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row>
    <row r="25" spans="1:22" s="21" customFormat="1" ht="34.5" customHeight="1">
      <c r="A25" s="244" t="s">
        <v>607</v>
      </c>
      <c r="B25" s="24"/>
      <c r="C25" s="19"/>
      <c r="D25" s="19"/>
      <c r="E25" s="19"/>
      <c r="F25" s="19"/>
      <c r="G25" s="19"/>
      <c r="H25" s="20"/>
      <c r="I25" s="302" t="s">
        <v>4</v>
      </c>
      <c r="J25" s="303"/>
      <c r="K25" s="304"/>
      <c r="L25" s="29" t="s">
        <v>1039</v>
      </c>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1051</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1051</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ht="39">
      <c r="A89" s="243"/>
      <c r="B89" s="18"/>
      <c r="C89" s="62"/>
      <c r="D89" s="3"/>
      <c r="E89" s="3"/>
      <c r="F89" s="3"/>
      <c r="G89" s="3"/>
      <c r="H89" s="286"/>
      <c r="I89" s="286"/>
      <c r="J89" s="64" t="s">
        <v>35</v>
      </c>
      <c r="K89" s="65"/>
      <c r="L89" s="262" t="s">
        <v>1051</v>
      </c>
    </row>
    <row r="90" spans="1:22" s="21" customFormat="1">
      <c r="A90" s="243"/>
      <c r="B90" s="1"/>
      <c r="C90" s="3"/>
      <c r="D90" s="3"/>
      <c r="E90" s="3"/>
      <c r="F90" s="3"/>
      <c r="G90" s="3"/>
      <c r="H90" s="286"/>
      <c r="I90" s="67" t="s">
        <v>36</v>
      </c>
      <c r="J90" s="68"/>
      <c r="K90" s="69"/>
      <c r="L90" s="262" t="s">
        <v>1052</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1051</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1052</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0</v>
      </c>
      <c r="K99" s="237" t="str">
        <f>IF(OR(COUNTIF(L99:L99,"未確認")&gt;0,COUNTIF(L99:L99,"~*")&gt;0),"※","")</f>
        <v/>
      </c>
      <c r="L99" s="258">
        <v>0</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0</v>
      </c>
      <c r="K101" s="237" t="str">
        <f>IF(OR(COUNTIF(L101:L101,"未確認")&gt;0,COUNTIF(L101:L101,"~*")&gt;0),"※","")</f>
        <v/>
      </c>
      <c r="L101" s="258">
        <v>0</v>
      </c>
    </row>
    <row r="102" spans="1:22" s="83" customFormat="1" ht="34.5" customHeight="1">
      <c r="A102" s="244" t="s">
        <v>610</v>
      </c>
      <c r="B102" s="84"/>
      <c r="C102" s="376"/>
      <c r="D102" s="378"/>
      <c r="E102" s="316" t="s">
        <v>612</v>
      </c>
      <c r="F102" s="317"/>
      <c r="G102" s="317"/>
      <c r="H102" s="318"/>
      <c r="I102" s="419"/>
      <c r="J102" s="256">
        <f t="shared" si="0"/>
        <v>0</v>
      </c>
      <c r="K102" s="237" t="str">
        <f t="shared" ref="K102:K111" si="1">IF(OR(COUNTIF(L101:L101,"未確認")&gt;0,COUNTIF(L101:L101,"~*")&gt;0),"※","")</f>
        <v/>
      </c>
      <c r="L102" s="258">
        <v>0</v>
      </c>
    </row>
    <row r="103" spans="1:22" s="83" customFormat="1" ht="34.5" customHeight="1">
      <c r="A103" s="244" t="s">
        <v>613</v>
      </c>
      <c r="B103" s="84"/>
      <c r="C103" s="333" t="s">
        <v>46</v>
      </c>
      <c r="D103" s="335"/>
      <c r="E103" s="333" t="s">
        <v>42</v>
      </c>
      <c r="F103" s="334"/>
      <c r="G103" s="334"/>
      <c r="H103" s="335"/>
      <c r="I103" s="419"/>
      <c r="J103" s="256">
        <f t="shared" si="0"/>
        <v>54</v>
      </c>
      <c r="K103" s="237" t="str">
        <f t="shared" si="1"/>
        <v/>
      </c>
      <c r="L103" s="258">
        <v>54</v>
      </c>
    </row>
    <row r="104" spans="1:22" s="83" customFormat="1" ht="34.5" customHeight="1">
      <c r="A104" s="244" t="s">
        <v>614</v>
      </c>
      <c r="B104" s="84"/>
      <c r="C104" s="395"/>
      <c r="D104" s="396"/>
      <c r="E104" s="427"/>
      <c r="F104" s="428"/>
      <c r="G104" s="319" t="s">
        <v>47</v>
      </c>
      <c r="H104" s="321"/>
      <c r="I104" s="419"/>
      <c r="J104" s="256">
        <f t="shared" si="0"/>
        <v>49</v>
      </c>
      <c r="K104" s="237" t="str">
        <f t="shared" si="1"/>
        <v/>
      </c>
      <c r="L104" s="258">
        <v>49</v>
      </c>
    </row>
    <row r="105" spans="1:22" s="83" customFormat="1" ht="34.5" customHeight="1">
      <c r="A105" s="244" t="s">
        <v>615</v>
      </c>
      <c r="B105" s="84"/>
      <c r="C105" s="395"/>
      <c r="D105" s="396"/>
      <c r="E105" s="427"/>
      <c r="F105" s="409"/>
      <c r="G105" s="319" t="s">
        <v>48</v>
      </c>
      <c r="H105" s="321"/>
      <c r="I105" s="419"/>
      <c r="J105" s="256">
        <f t="shared" si="0"/>
        <v>5</v>
      </c>
      <c r="K105" s="237" t="str">
        <f t="shared" si="1"/>
        <v/>
      </c>
      <c r="L105" s="258">
        <v>5</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54</v>
      </c>
      <c r="K109" s="237" t="str">
        <f t="shared" si="1"/>
        <v/>
      </c>
      <c r="L109" s="258">
        <v>54</v>
      </c>
    </row>
    <row r="110" spans="1:22" s="83" customFormat="1" ht="34.5" customHeight="1">
      <c r="A110" s="244" t="s">
        <v>614</v>
      </c>
      <c r="B110" s="84"/>
      <c r="C110" s="395"/>
      <c r="D110" s="396"/>
      <c r="E110" s="431"/>
      <c r="F110" s="432"/>
      <c r="G110" s="316" t="s">
        <v>47</v>
      </c>
      <c r="H110" s="318"/>
      <c r="I110" s="419"/>
      <c r="J110" s="256">
        <f t="shared" si="0"/>
        <v>54</v>
      </c>
      <c r="K110" s="237" t="str">
        <f t="shared" si="1"/>
        <v/>
      </c>
      <c r="L110" s="258">
        <v>54</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1041</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1051</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1052</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1042</v>
      </c>
    </row>
    <row r="121" spans="1:22" s="83" customFormat="1" ht="40.5" customHeight="1">
      <c r="A121" s="244" t="s">
        <v>618</v>
      </c>
      <c r="B121" s="1"/>
      <c r="C121" s="294"/>
      <c r="D121" s="296"/>
      <c r="E121" s="333" t="s">
        <v>53</v>
      </c>
      <c r="F121" s="334"/>
      <c r="G121" s="334"/>
      <c r="H121" s="335"/>
      <c r="I121" s="353"/>
      <c r="J121" s="101"/>
      <c r="K121" s="102"/>
      <c r="L121" s="98" t="s">
        <v>1043</v>
      </c>
    </row>
    <row r="122" spans="1:22" s="83" customFormat="1" ht="40.5" customHeight="1">
      <c r="A122" s="244" t="s">
        <v>619</v>
      </c>
      <c r="B122" s="1"/>
      <c r="C122" s="294"/>
      <c r="D122" s="296"/>
      <c r="E122" s="395"/>
      <c r="F122" s="417"/>
      <c r="G122" s="417"/>
      <c r="H122" s="396"/>
      <c r="I122" s="353"/>
      <c r="J122" s="101"/>
      <c r="K122" s="102"/>
      <c r="L122" s="98" t="s">
        <v>1044</v>
      </c>
    </row>
    <row r="123" spans="1:22" s="83" customFormat="1" ht="40.5" customHeight="1">
      <c r="A123" s="244" t="s">
        <v>620</v>
      </c>
      <c r="B123" s="1"/>
      <c r="C123" s="288"/>
      <c r="D123" s="289"/>
      <c r="E123" s="376"/>
      <c r="F123" s="377"/>
      <c r="G123" s="377"/>
      <c r="H123" s="378"/>
      <c r="I123" s="340"/>
      <c r="J123" s="105"/>
      <c r="K123" s="106"/>
      <c r="L123" s="98" t="s">
        <v>1045</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1051</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1052</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1046</v>
      </c>
    </row>
    <row r="132" spans="1:22" s="83" customFormat="1" ht="34.5" customHeight="1">
      <c r="A132" s="244" t="s">
        <v>621</v>
      </c>
      <c r="B132" s="84"/>
      <c r="C132" s="294"/>
      <c r="D132" s="296"/>
      <c r="E132" s="319" t="s">
        <v>58</v>
      </c>
      <c r="F132" s="320"/>
      <c r="G132" s="320"/>
      <c r="H132" s="321"/>
      <c r="I132" s="388"/>
      <c r="J132" s="101"/>
      <c r="K132" s="102"/>
      <c r="L132" s="82">
        <v>49</v>
      </c>
    </row>
    <row r="133" spans="1:22" s="83" customFormat="1" ht="67.5" customHeight="1">
      <c r="A133" s="244" t="s">
        <v>622</v>
      </c>
      <c r="B133" s="84"/>
      <c r="C133" s="333" t="s">
        <v>59</v>
      </c>
      <c r="D133" s="334"/>
      <c r="E133" s="334"/>
      <c r="F133" s="334"/>
      <c r="G133" s="334"/>
      <c r="H133" s="335"/>
      <c r="I133" s="388"/>
      <c r="J133" s="101"/>
      <c r="K133" s="102"/>
      <c r="L133" s="259" t="s">
        <v>1047</v>
      </c>
    </row>
    <row r="134" spans="1:22" s="83" customFormat="1" ht="34.5" customHeight="1">
      <c r="A134" s="244" t="s">
        <v>622</v>
      </c>
      <c r="B134" s="84"/>
      <c r="C134" s="111"/>
      <c r="D134" s="112"/>
      <c r="E134" s="319" t="s">
        <v>60</v>
      </c>
      <c r="F134" s="320"/>
      <c r="G134" s="320"/>
      <c r="H134" s="321"/>
      <c r="I134" s="388"/>
      <c r="J134" s="101"/>
      <c r="K134" s="102"/>
      <c r="L134" s="82">
        <v>12</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5</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1051</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1052</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40</v>
      </c>
      <c r="K157" s="264" t="str">
        <f t="shared" si="3"/>
        <v/>
      </c>
      <c r="L157" s="117">
        <v>40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1051</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1052</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1048</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1051</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1052</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1051</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1052</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1051</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1052</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1049</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1051</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1052</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3</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0.6</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11</v>
      </c>
      <c r="K269" s="81" t="str">
        <f t="shared" si="8"/>
        <v/>
      </c>
      <c r="L269" s="147">
        <v>11</v>
      </c>
    </row>
    <row r="270" spans="1:22" s="83" customFormat="1" ht="34.5" customHeight="1">
      <c r="A270" s="249" t="s">
        <v>725</v>
      </c>
      <c r="B270" s="120"/>
      <c r="C270" s="370"/>
      <c r="D270" s="370"/>
      <c r="E270" s="370"/>
      <c r="F270" s="370"/>
      <c r="G270" s="370" t="s">
        <v>148</v>
      </c>
      <c r="H270" s="370"/>
      <c r="I270" s="403"/>
      <c r="J270" s="266">
        <f t="shared" si="9"/>
        <v>2.2000000000000002</v>
      </c>
      <c r="K270" s="81" t="str">
        <f t="shared" si="8"/>
        <v/>
      </c>
      <c r="L270" s="148">
        <v>2.2000000000000002</v>
      </c>
    </row>
    <row r="271" spans="1:22" s="83" customFormat="1" ht="34.5" customHeight="1">
      <c r="A271" s="249" t="s">
        <v>726</v>
      </c>
      <c r="B271" s="120"/>
      <c r="C271" s="370" t="s">
        <v>151</v>
      </c>
      <c r="D271" s="371"/>
      <c r="E271" s="371"/>
      <c r="F271" s="371"/>
      <c r="G271" s="370" t="s">
        <v>146</v>
      </c>
      <c r="H271" s="370"/>
      <c r="I271" s="403"/>
      <c r="J271" s="266">
        <f t="shared" si="9"/>
        <v>6</v>
      </c>
      <c r="K271" s="81" t="str">
        <f t="shared" si="8"/>
        <v/>
      </c>
      <c r="L271" s="147">
        <v>6</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row>
    <row r="273" spans="1:12" s="83" customFormat="1" ht="34.5" customHeight="1">
      <c r="A273" s="249" t="s">
        <v>727</v>
      </c>
      <c r="B273" s="120"/>
      <c r="C273" s="370" t="s">
        <v>152</v>
      </c>
      <c r="D273" s="371"/>
      <c r="E273" s="371"/>
      <c r="F273" s="371"/>
      <c r="G273" s="370" t="s">
        <v>146</v>
      </c>
      <c r="H273" s="370"/>
      <c r="I273" s="403"/>
      <c r="J273" s="266">
        <f t="shared" si="9"/>
        <v>11</v>
      </c>
      <c r="K273" s="81" t="str">
        <f t="shared" si="8"/>
        <v/>
      </c>
      <c r="L273" s="147">
        <v>11</v>
      </c>
    </row>
    <row r="274" spans="1:12" s="83" customFormat="1" ht="34.5" customHeight="1">
      <c r="A274" s="249" t="s">
        <v>727</v>
      </c>
      <c r="B274" s="120"/>
      <c r="C274" s="371"/>
      <c r="D274" s="371"/>
      <c r="E274" s="371"/>
      <c r="F274" s="371"/>
      <c r="G274" s="370" t="s">
        <v>148</v>
      </c>
      <c r="H274" s="370"/>
      <c r="I274" s="403"/>
      <c r="J274" s="266">
        <f t="shared" si="9"/>
        <v>1.6</v>
      </c>
      <c r="K274" s="81" t="str">
        <f t="shared" si="8"/>
        <v/>
      </c>
      <c r="L274" s="148">
        <v>1.6</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1</v>
      </c>
      <c r="K279" s="81" t="str">
        <f t="shared" si="8"/>
        <v/>
      </c>
      <c r="L279" s="147">
        <v>1</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1</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0</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2</v>
      </c>
      <c r="K291" s="81" t="str">
        <f t="shared" si="8"/>
        <v/>
      </c>
      <c r="L291" s="147">
        <v>2</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1</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0.4</v>
      </c>
      <c r="N298" s="148">
        <v>0.5</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1</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2</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1</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1051</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1052</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1049</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0.5</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1051</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1052</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1</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1051</v>
      </c>
    </row>
    <row r="368" spans="1:22" s="118" customFormat="1" ht="20.25" customHeight="1">
      <c r="A368" s="243"/>
      <c r="B368" s="1"/>
      <c r="C368" s="3"/>
      <c r="D368" s="3"/>
      <c r="E368" s="3"/>
      <c r="F368" s="3"/>
      <c r="G368" s="3"/>
      <c r="H368" s="286"/>
      <c r="I368" s="67" t="s">
        <v>36</v>
      </c>
      <c r="J368" s="170"/>
      <c r="K368" s="79"/>
      <c r="L368" s="137" t="s">
        <v>1052</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1051</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1052</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0</v>
      </c>
      <c r="K392" s="81" t="str">
        <f t="shared" ref="K392:K397" si="11">IF(OR(COUNTIF(L392:L392,"未確認")&gt;0,COUNTIF(L392:L392,"~*")&gt;0),"※","")</f>
        <v/>
      </c>
      <c r="L392" s="147">
        <v>0</v>
      </c>
    </row>
    <row r="393" spans="1:22" s="83" customFormat="1" ht="34.5" customHeight="1">
      <c r="A393" s="249" t="s">
        <v>773</v>
      </c>
      <c r="B393" s="84"/>
      <c r="C393" s="369"/>
      <c r="D393" s="379"/>
      <c r="E393" s="319" t="s">
        <v>224</v>
      </c>
      <c r="F393" s="320"/>
      <c r="G393" s="320"/>
      <c r="H393" s="321"/>
      <c r="I393" s="342"/>
      <c r="J393" s="140">
        <f t="shared" si="10"/>
        <v>0</v>
      </c>
      <c r="K393" s="81" t="str">
        <f t="shared" si="11"/>
        <v/>
      </c>
      <c r="L393" s="147">
        <v>0</v>
      </c>
    </row>
    <row r="394" spans="1:22" s="83" customFormat="1" ht="34.5" customHeight="1">
      <c r="A394" s="250" t="s">
        <v>774</v>
      </c>
      <c r="B394" s="84"/>
      <c r="C394" s="369"/>
      <c r="D394" s="380"/>
      <c r="E394" s="319" t="s">
        <v>225</v>
      </c>
      <c r="F394" s="320"/>
      <c r="G394" s="320"/>
      <c r="H394" s="321"/>
      <c r="I394" s="342"/>
      <c r="J394" s="140">
        <f t="shared" si="10"/>
        <v>0</v>
      </c>
      <c r="K394" s="81" t="str">
        <f t="shared" si="11"/>
        <v/>
      </c>
      <c r="L394" s="147">
        <v>0</v>
      </c>
    </row>
    <row r="395" spans="1:22" s="83" customFormat="1" ht="34.5" customHeight="1">
      <c r="A395" s="250" t="s">
        <v>775</v>
      </c>
      <c r="B395" s="84"/>
      <c r="C395" s="369"/>
      <c r="D395" s="381"/>
      <c r="E395" s="319" t="s">
        <v>226</v>
      </c>
      <c r="F395" s="320"/>
      <c r="G395" s="320"/>
      <c r="H395" s="321"/>
      <c r="I395" s="342"/>
      <c r="J395" s="140">
        <f t="shared" si="10"/>
        <v>0</v>
      </c>
      <c r="K395" s="81" t="str">
        <f t="shared" si="11"/>
        <v/>
      </c>
      <c r="L395" s="147">
        <v>0</v>
      </c>
    </row>
    <row r="396" spans="1:22" s="83" customFormat="1" ht="34.5" customHeight="1">
      <c r="A396" s="250" t="s">
        <v>776</v>
      </c>
      <c r="B396" s="1"/>
      <c r="C396" s="369"/>
      <c r="D396" s="319" t="s">
        <v>227</v>
      </c>
      <c r="E396" s="320"/>
      <c r="F396" s="320"/>
      <c r="G396" s="320"/>
      <c r="H396" s="321"/>
      <c r="I396" s="342"/>
      <c r="J396" s="140">
        <f t="shared" si="10"/>
        <v>0</v>
      </c>
      <c r="K396" s="81" t="str">
        <f t="shared" si="11"/>
        <v/>
      </c>
      <c r="L396" s="147">
        <v>0</v>
      </c>
    </row>
    <row r="397" spans="1:22" s="83" customFormat="1" ht="34.5" customHeight="1">
      <c r="A397" s="250" t="s">
        <v>777</v>
      </c>
      <c r="B397" s="119"/>
      <c r="C397" s="369"/>
      <c r="D397" s="319" t="s">
        <v>228</v>
      </c>
      <c r="E397" s="320"/>
      <c r="F397" s="320"/>
      <c r="G397" s="320"/>
      <c r="H397" s="321"/>
      <c r="I397" s="343"/>
      <c r="J397" s="140">
        <f t="shared" si="10"/>
        <v>0</v>
      </c>
      <c r="K397" s="81" t="str">
        <f t="shared" si="11"/>
        <v/>
      </c>
      <c r="L397" s="147">
        <v>0</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1051</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1052</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0</v>
      </c>
      <c r="K405" s="81" t="str">
        <f t="shared" ref="K405:K422" si="13">IF(OR(COUNTIF(L405:L405,"未確認")&gt;0,COUNTIF(L405:L405,"~*")&gt;0),"※","")</f>
        <v/>
      </c>
      <c r="L405" s="147">
        <v>0</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0</v>
      </c>
      <c r="K407" s="81" t="str">
        <f t="shared" si="13"/>
        <v/>
      </c>
      <c r="L407" s="147">
        <v>0</v>
      </c>
    </row>
    <row r="408" spans="1:22" s="83" customFormat="1" ht="34.5" customHeight="1">
      <c r="A408" s="251" t="s">
        <v>781</v>
      </c>
      <c r="B408" s="119"/>
      <c r="C408" s="368"/>
      <c r="D408" s="368"/>
      <c r="E408" s="319" t="s">
        <v>236</v>
      </c>
      <c r="F408" s="320"/>
      <c r="G408" s="320"/>
      <c r="H408" s="321"/>
      <c r="I408" s="360"/>
      <c r="J408" s="140">
        <f t="shared" si="12"/>
        <v>0</v>
      </c>
      <c r="K408" s="81" t="str">
        <f t="shared" si="13"/>
        <v/>
      </c>
      <c r="L408" s="147">
        <v>0</v>
      </c>
    </row>
    <row r="409" spans="1:22" s="83" customFormat="1" ht="34.5" customHeight="1">
      <c r="A409" s="251" t="s">
        <v>782</v>
      </c>
      <c r="B409" s="119"/>
      <c r="C409" s="368"/>
      <c r="D409" s="368"/>
      <c r="E409" s="316" t="s">
        <v>989</v>
      </c>
      <c r="F409" s="317"/>
      <c r="G409" s="317"/>
      <c r="H409" s="318"/>
      <c r="I409" s="360"/>
      <c r="J409" s="140">
        <f t="shared" si="12"/>
        <v>0</v>
      </c>
      <c r="K409" s="81" t="str">
        <f t="shared" si="13"/>
        <v/>
      </c>
      <c r="L409" s="147">
        <v>0</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0</v>
      </c>
      <c r="K413" s="81" t="str">
        <f t="shared" si="13"/>
        <v/>
      </c>
      <c r="L413" s="147">
        <v>0</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0</v>
      </c>
      <c r="K415" s="81" t="str">
        <f t="shared" si="13"/>
        <v/>
      </c>
      <c r="L415" s="147">
        <v>0</v>
      </c>
    </row>
    <row r="416" spans="1:22" s="83" customFormat="1" ht="34.5" customHeight="1">
      <c r="A416" s="251" t="s">
        <v>789</v>
      </c>
      <c r="B416" s="119"/>
      <c r="C416" s="368"/>
      <c r="D416" s="368"/>
      <c r="E416" s="319" t="s">
        <v>243</v>
      </c>
      <c r="F416" s="320"/>
      <c r="G416" s="320"/>
      <c r="H416" s="321"/>
      <c r="I416" s="360"/>
      <c r="J416" s="140">
        <f t="shared" si="12"/>
        <v>0</v>
      </c>
      <c r="K416" s="81" t="str">
        <f t="shared" si="13"/>
        <v/>
      </c>
      <c r="L416" s="147">
        <v>0</v>
      </c>
    </row>
    <row r="417" spans="1:22" s="83" customFormat="1" ht="34.5" customHeight="1">
      <c r="A417" s="251" t="s">
        <v>790</v>
      </c>
      <c r="B417" s="119"/>
      <c r="C417" s="368"/>
      <c r="D417" s="368"/>
      <c r="E417" s="319" t="s">
        <v>244</v>
      </c>
      <c r="F417" s="320"/>
      <c r="G417" s="320"/>
      <c r="H417" s="321"/>
      <c r="I417" s="360"/>
      <c r="J417" s="140">
        <f t="shared" si="12"/>
        <v>0</v>
      </c>
      <c r="K417" s="81" t="str">
        <f t="shared" si="13"/>
        <v/>
      </c>
      <c r="L417" s="147">
        <v>0</v>
      </c>
    </row>
    <row r="418" spans="1:22" s="83" customFormat="1" ht="34.5" customHeight="1">
      <c r="A418" s="251" t="s">
        <v>791</v>
      </c>
      <c r="B418" s="119"/>
      <c r="C418" s="368"/>
      <c r="D418" s="368"/>
      <c r="E418" s="319" t="s">
        <v>245</v>
      </c>
      <c r="F418" s="320"/>
      <c r="G418" s="320"/>
      <c r="H418" s="321"/>
      <c r="I418" s="360"/>
      <c r="J418" s="140">
        <f t="shared" si="12"/>
        <v>0</v>
      </c>
      <c r="K418" s="81" t="str">
        <f t="shared" si="13"/>
        <v/>
      </c>
      <c r="L418" s="147">
        <v>0</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0</v>
      </c>
      <c r="K420" s="81" t="str">
        <f t="shared" si="13"/>
        <v/>
      </c>
      <c r="L420" s="147">
        <v>0</v>
      </c>
    </row>
    <row r="421" spans="1:22" s="83" customFormat="1" ht="34.5" customHeight="1">
      <c r="A421" s="251" t="s">
        <v>794</v>
      </c>
      <c r="B421" s="119"/>
      <c r="C421" s="368"/>
      <c r="D421" s="368"/>
      <c r="E421" s="319" t="s">
        <v>247</v>
      </c>
      <c r="F421" s="320"/>
      <c r="G421" s="320"/>
      <c r="H421" s="321"/>
      <c r="I421" s="360"/>
      <c r="J421" s="140">
        <f t="shared" si="12"/>
        <v>0</v>
      </c>
      <c r="K421" s="81" t="str">
        <f t="shared" si="13"/>
        <v/>
      </c>
      <c r="L421" s="147">
        <v>0</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1051</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1052</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0</v>
      </c>
      <c r="K430" s="193" t="str">
        <f>IF(OR(COUNTIF(L430:L430,"未確認")&gt;0,COUNTIF(L430:L430,"~*")&gt;0),"※","")</f>
        <v/>
      </c>
      <c r="L430" s="147">
        <v>0</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0</v>
      </c>
      <c r="K433" s="193" t="str">
        <f>IF(OR(COUNTIF(L433:L433,"未確認")&gt;0,COUNTIF(L433:L433,"~*")&gt;0),"※","")</f>
        <v/>
      </c>
      <c r="L433" s="147">
        <v>0</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1051</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1052</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1</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1</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1051</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1052</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0</v>
      </c>
      <c r="K468" s="201" t="str">
        <f t="shared" ref="K468:K475" si="15">IF(OR(COUNTIF(L468:L468,"未確認")&gt;0,COUNTIF(L468:L468,"*")&gt;0),"※","")</f>
        <v/>
      </c>
      <c r="L468" s="117">
        <v>0</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1051</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1052</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1051</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1052</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1051</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1052</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1051</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1052</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1051</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1052</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20</v>
      </c>
      <c r="K535" s="201" t="str">
        <f t="shared" si="22"/>
        <v/>
      </c>
      <c r="L535" s="117">
        <v>20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1051</v>
      </c>
    </row>
    <row r="544" spans="1:22" s="1" customFormat="1" ht="20.25" customHeight="1">
      <c r="A544" s="243"/>
      <c r="C544" s="62"/>
      <c r="D544" s="3"/>
      <c r="E544" s="3"/>
      <c r="F544" s="3"/>
      <c r="G544" s="3"/>
      <c r="H544" s="286"/>
      <c r="I544" s="67" t="s">
        <v>36</v>
      </c>
      <c r="J544" s="68"/>
      <c r="K544" s="186"/>
      <c r="L544" s="70" t="s">
        <v>1052</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1050</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v>17.7</v>
      </c>
    </row>
    <row r="569" spans="1:12" s="91" customFormat="1" ht="34.5" customHeight="1">
      <c r="A569" s="251" t="s">
        <v>878</v>
      </c>
      <c r="B569" s="119"/>
      <c r="C569" s="209"/>
      <c r="D569" s="330" t="s">
        <v>377</v>
      </c>
      <c r="E569" s="341"/>
      <c r="F569" s="341"/>
      <c r="G569" s="341"/>
      <c r="H569" s="331"/>
      <c r="I569" s="342"/>
      <c r="J569" s="207"/>
      <c r="K569" s="210"/>
      <c r="L569" s="211">
        <v>0</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v>0</v>
      </c>
    </row>
    <row r="572" spans="1:12" s="91" customFormat="1" ht="34.5" customHeight="1">
      <c r="A572" s="251" t="s">
        <v>881</v>
      </c>
      <c r="B572" s="119"/>
      <c r="C572" s="209"/>
      <c r="D572" s="330" t="s">
        <v>380</v>
      </c>
      <c r="E572" s="341"/>
      <c r="F572" s="341"/>
      <c r="G572" s="341"/>
      <c r="H572" s="331"/>
      <c r="I572" s="342"/>
      <c r="J572" s="207"/>
      <c r="K572" s="210"/>
      <c r="L572" s="211">
        <v>0</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1051</v>
      </c>
    </row>
    <row r="589" spans="1:22" s="1" customFormat="1" ht="20.25" customHeight="1">
      <c r="A589" s="243"/>
      <c r="C589" s="62"/>
      <c r="D589" s="3"/>
      <c r="E589" s="3"/>
      <c r="F589" s="3"/>
      <c r="G589" s="3"/>
      <c r="H589" s="286"/>
      <c r="I589" s="67" t="s">
        <v>36</v>
      </c>
      <c r="J589" s="68"/>
      <c r="K589" s="186"/>
      <c r="L589" s="70" t="s">
        <v>1052</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t="s">
        <v>540</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v>0</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t="s">
        <v>540</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t="s">
        <v>540</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t="str">
        <f t="shared" ref="J600:J605" si="25">IF(SUM(L600:L600)=0,IF(COUNTIF(L600:L600,"未確認")&gt;0,"未確認",IF(COUNTIF(L600:L600,"~*")&gt;0,"*",SUM(L600:L600))),SUM(L600:L600))</f>
        <v>*</v>
      </c>
      <c r="K600" s="201" t="str">
        <f t="shared" ref="K600:K605" si="26">IF(OR(COUNTIF(L600:L600,"未確認")&gt;0,COUNTIF(L600:L600,"*")&gt;0),"※","")</f>
        <v>※</v>
      </c>
      <c r="L600" s="117" t="s">
        <v>541</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t="str">
        <f t="shared" si="25"/>
        <v>*</v>
      </c>
      <c r="K602" s="201" t="str">
        <f t="shared" si="26"/>
        <v>※</v>
      </c>
      <c r="L602" s="117" t="s">
        <v>541</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1051</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1052</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t="str">
        <f t="shared" si="27"/>
        <v>*</v>
      </c>
      <c r="K618" s="201" t="str">
        <f t="shared" si="28"/>
        <v>※</v>
      </c>
      <c r="L618" s="117" t="s">
        <v>541</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t="str">
        <f t="shared" si="27"/>
        <v>*</v>
      </c>
      <c r="K621" s="201" t="str">
        <f t="shared" si="28"/>
        <v>※</v>
      </c>
      <c r="L621" s="117" t="s">
        <v>541</v>
      </c>
    </row>
    <row r="622" spans="1:22" s="118" customFormat="1" ht="70" customHeight="1">
      <c r="A622" s="252" t="s">
        <v>915</v>
      </c>
      <c r="B622" s="119"/>
      <c r="C622" s="319" t="s">
        <v>427</v>
      </c>
      <c r="D622" s="320"/>
      <c r="E622" s="320"/>
      <c r="F622" s="320"/>
      <c r="G622" s="320"/>
      <c r="H622" s="321"/>
      <c r="I622" s="122" t="s">
        <v>428</v>
      </c>
      <c r="J622" s="116" t="str">
        <f t="shared" si="27"/>
        <v>*</v>
      </c>
      <c r="K622" s="201" t="str">
        <f t="shared" si="28"/>
        <v>※</v>
      </c>
      <c r="L622" s="117" t="s">
        <v>541</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1051</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1052</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9" t="s">
        <v>434</v>
      </c>
      <c r="D632" s="320"/>
      <c r="E632" s="320"/>
      <c r="F632" s="320"/>
      <c r="G632" s="320"/>
      <c r="H632" s="321"/>
      <c r="I632" s="122" t="s">
        <v>435</v>
      </c>
      <c r="J632" s="116">
        <f t="shared" si="29"/>
        <v>0</v>
      </c>
      <c r="K632" s="201" t="str">
        <f t="shared" si="30"/>
        <v/>
      </c>
      <c r="L632" s="117">
        <v>0</v>
      </c>
    </row>
    <row r="633" spans="1:22" s="118" customFormat="1" ht="56">
      <c r="A633" s="252" t="s">
        <v>919</v>
      </c>
      <c r="B633" s="119"/>
      <c r="C633" s="319" t="s">
        <v>436</v>
      </c>
      <c r="D633" s="320"/>
      <c r="E633" s="320"/>
      <c r="F633" s="320"/>
      <c r="G633" s="320"/>
      <c r="H633" s="321"/>
      <c r="I633" s="122" t="s">
        <v>437</v>
      </c>
      <c r="J633" s="116">
        <f t="shared" si="29"/>
        <v>0</v>
      </c>
      <c r="K633" s="201" t="str">
        <f t="shared" si="30"/>
        <v/>
      </c>
      <c r="L633" s="117">
        <v>0</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t="str">
        <f t="shared" si="29"/>
        <v>*</v>
      </c>
      <c r="K638" s="201" t="str">
        <f t="shared" si="30"/>
        <v>※</v>
      </c>
      <c r="L638" s="117" t="s">
        <v>541</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1051</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1052</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33</v>
      </c>
      <c r="K646" s="201" t="str">
        <f t="shared" ref="K646:K660" si="32">IF(OR(COUNTIF(L646:L646,"未確認")&gt;0,COUNTIF(L646:L646,"*")&gt;0),"※","")</f>
        <v/>
      </c>
      <c r="L646" s="117">
        <v>33</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f t="shared" si="31"/>
        <v>17</v>
      </c>
      <c r="K648" s="201" t="str">
        <f t="shared" si="32"/>
        <v/>
      </c>
      <c r="L648" s="117">
        <v>17</v>
      </c>
    </row>
    <row r="649" spans="1:22" s="118" customFormat="1" ht="70" customHeight="1">
      <c r="A649" s="252" t="s">
        <v>928</v>
      </c>
      <c r="B649" s="84"/>
      <c r="C649" s="294"/>
      <c r="D649" s="296"/>
      <c r="E649" s="319" t="s">
        <v>940</v>
      </c>
      <c r="F649" s="320"/>
      <c r="G649" s="320"/>
      <c r="H649" s="321"/>
      <c r="I649" s="122" t="s">
        <v>456</v>
      </c>
      <c r="J649" s="116" t="str">
        <f t="shared" si="31"/>
        <v>*</v>
      </c>
      <c r="K649" s="201" t="str">
        <f t="shared" si="32"/>
        <v>※</v>
      </c>
      <c r="L649" s="117" t="s">
        <v>541</v>
      </c>
    </row>
    <row r="650" spans="1:22" s="118" customFormat="1" ht="84" customHeight="1">
      <c r="A650" s="252" t="s">
        <v>929</v>
      </c>
      <c r="B650" s="84"/>
      <c r="C650" s="294"/>
      <c r="D650" s="296"/>
      <c r="E650" s="319" t="s">
        <v>941</v>
      </c>
      <c r="F650" s="320"/>
      <c r="G650" s="320"/>
      <c r="H650" s="321"/>
      <c r="I650" s="122" t="s">
        <v>458</v>
      </c>
      <c r="J650" s="116">
        <f t="shared" si="31"/>
        <v>15</v>
      </c>
      <c r="K650" s="201" t="str">
        <f t="shared" si="32"/>
        <v/>
      </c>
      <c r="L650" s="117">
        <v>15</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t="str">
        <f t="shared" si="31"/>
        <v>*</v>
      </c>
      <c r="K655" s="201" t="str">
        <f t="shared" si="32"/>
        <v>※</v>
      </c>
      <c r="L655" s="117" t="s">
        <v>541</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t="str">
        <f t="shared" si="31"/>
        <v>*</v>
      </c>
      <c r="K657" s="201" t="str">
        <f t="shared" si="32"/>
        <v>※</v>
      </c>
      <c r="L657" s="117" t="s">
        <v>541</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1051</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1052</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539</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1051</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1052</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15</v>
      </c>
      <c r="K683" s="201" t="str">
        <f>IF(OR(COUNTIF(L683:L683,"未確認")&gt;0,COUNTIF(L683:L683,"*")&gt;0),"※","")</f>
        <v/>
      </c>
      <c r="L683" s="117">
        <v>15</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1051</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1052</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t="str">
        <f>IF(SUM(L695:L695)=0,IF(COUNTIF(L695:L695,"未確認")&gt;0,"未確認",IF(COUNTIF(L695:L695,"~*")&gt;0,"*",SUM(L695:L695))),SUM(L695:L695))</f>
        <v>*</v>
      </c>
      <c r="K695" s="201" t="str">
        <f>IF(OR(COUNTIF(L695:L695,"未確認")&gt;0,COUNTIF(L695:L695,"*")&gt;0),"※","")</f>
        <v>※</v>
      </c>
      <c r="L695" s="117" t="s">
        <v>541</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1051</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1052</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AA356BA4-F8F6-4E17-AD33-7CC037880A30}"/>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2019-12-23T01:29:03Z</dcterms:modified>
</cp:coreProperties>
</file>