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A3EA09-4565-4582-8273-848B38E343A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<sst xmlns="http://schemas.openxmlformats.org/spreadsheetml/2006/main" count="2951" uniqueCount="1046">
  <si>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</si>
  <si>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</si>
  <si>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</si>
  <si>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</si>
  <si>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</si>
  <si>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</si>
  <si>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</si>
  <si>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</si>
  <si>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</si>
  <si>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</si>
  <si>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</si>
  <si>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</si>
  <si>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</si>
  <si>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</si>
  <si>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</si>
  <si>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</si>
  <si>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</si>
  <si>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</si>
  <si>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</si>
  <si>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</si>
  <si>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</si>
  <si>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</si>
  <si>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</si>
  <si>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</si>
  <si>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</si>
  <si>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</si>
  <si>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</si>
  <si>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</si>
  <si>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</si>
  <si>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</si>
  <si>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</si>
  <si>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</si>
  <si>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</si>
  <si>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</si>
  <si>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</si>
  <si>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</si>
  <si>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</si>
  <si>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</si>
  <si>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</si>
  <si>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</si>
  <si>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</si>
  <si>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</si>
  <si>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</si>
  <si>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</si>
  <si>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</si>
  <si>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</si>
  <si>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</si>
  <si>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</si>
  <si>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</si>
  <si>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</si>
  <si>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</si>
  <si>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</si>
  <si>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</si>
  <si>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</si>
  <si>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</si>
  <si>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</si>
  <si>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</si>
  <si>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</si>
  <si>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</si>
  <si>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</si>
  <si>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</si>
  <si>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</si>
  <si>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</si>
  <si>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</si>
  <si>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</si>
  <si>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</si>
  <si>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</si>
  <si>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</si>
  <si>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</si>
  <si>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</si>
  <si>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</si>
  <si>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</si>
  <si>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</si>
  <si>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</si>
  <si>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</si>
  <si>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</si>
  <si>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</si>
  <si>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</si>
  <si>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</si>
  <si>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</si>
  <si>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</si>
  <si>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</si>
  <si>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</si>
  <si>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</si>
  <si>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</si>
  <si>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</si>
  <si>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</si>
  <si>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</si>
  <si>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</si>
  <si>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</si>
  <si>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</si>
  <si>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</si>
  <si>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</si>
  <si>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</si>
  <si>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</si>
  <si>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</si>
  <si>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</si>
  <si>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</si>
  <si>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</si>
  <si>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</si>
  <si>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</si>
  <si>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</si>
  <si>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</si>
  <si>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</si>
  <si>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</si>
  <si>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</si>
  <si>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</si>
  <si>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</si>
  <si>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</si>
  <si>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</si>
  <si>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</si>
  <si>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</si>
  <si>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</si>
  <si>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</si>
  <si>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</si>
  <si>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</si>
  <si>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</si>
  <si>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</si>
  <si>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</si>
  <si>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</si>
  <si>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</si>
  <si>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</si>
  <si>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</si>
  <si>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</si>
  <si>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</si>
  <si>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</si>
  <si>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</si>
  <si>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</si>
  <si>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</si>
  <si>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</si>
  <si>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</si>
  <si>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</si>
  <si>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</si>
  <si>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</si>
  <si>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</si>
  <si>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</si>
  <si>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</si>
  <si>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</si>
  <si>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</si>
  <si>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</si>
  <si>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</si>
  <si>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</si>
  <si>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</si>
  <si>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</si>
  <si>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</si>
  <si>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</si>
  <si>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</si>
  <si>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</si>
  <si>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</si>
  <si>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</si>
  <si>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</si>
  <si>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</si>
  <si>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</si>
  <si>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</si>
  <si>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</si>
  <si>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</si>
  <si>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</si>
  <si>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</si>
  <si>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</si>
  <si>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</si>
  <si>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</si>
  <si>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</si>
  <si>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</si>
  <si>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</si>
  <si>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</si>
  <si>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</si>
  <si>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</si>
  <si>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</si>
  <si>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</si>
  <si>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</si>
  <si>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</si>
  <si>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</si>
  <si>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</si>
  <si>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</si>
  <si>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</si>
  <si>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</si>
  <si>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</si>
  <si>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</si>
  <si>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</si>
  <si>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</si>
  <si>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</si>
  <si>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</si>
  <si>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</si>
  <si>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</si>
  <si>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</si>
  <si>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</si>
  <si>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</si>
  <si>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</si>
  <si>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</si>
  <si>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</si>
  <si>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</si>
  <si>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</si>
  <si>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</si>
  <si>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</si>
  <si>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</si>
  <si>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</si>
  <si>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</si>
  <si>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</si>
  <si>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</si>
  <si>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</si>
  <si>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</si>
  <si>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</si>
  <si>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</si>
  <si>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</si>
  <si>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</si>
  <si>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</si>
  <si>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</si>
  <si>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</si>
  <si>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</si>
  <si>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</si>
  <si>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</si>
  <si>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</si>
  <si>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</si>
  <si>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</si>
  <si>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</si>
  <si>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</si>
  <si>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</si>
  <si>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</si>
  <si>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</si>
  <si>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</si>
  <si>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</si>
  <si>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</si>
  <si>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</si>
  <si>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</si>
  <si>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</si>
  <si>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</si>
  <si>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</si>
  <si>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</si>
  <si>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</si>
  <si>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</si>
  <si>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</si>
  <si>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</si>
  <si>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</si>
  <si>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</si>
  <si>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</si>
  <si>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</si>
  <si>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</si>
  <si>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</si>
  <si>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</si>
  <si>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</si>
  <si>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</si>
  <si>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</si>
  <si>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</si>
  <si>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</si>
  <si>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</si>
  <si>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</si>
  <si>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</si>
  <si>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</si>
  <si>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</si>
  <si>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</si>
  <si>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</si>
  <si>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</si>
  <si>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</si>
  <si>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</si>
  <si>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</si>
  <si>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</si>
  <si>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</si>
  <si>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</si>
  <si>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</si>
  <si>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</si>
  <si>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</si>
  <si>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</si>
  <si>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</si>
  <si>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</si>
  <si>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</si>
  <si>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</si>
  <si>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</si>
  <si>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</si>
  <si>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</si>
  <si>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</si>
  <si>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</si>
  <si>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</si>
  <si>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</si>
  <si>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</si>
  <si>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</si>
  <si>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</si>
  <si>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</si>
  <si>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</si>
  <si>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</si>
  <si>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</si>
  <si>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</si>
  <si>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</si>
  <si>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</si>
  <si>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</si>
  <si>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</si>
  <si>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</si>
  <si>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</si>
  <si>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</si>
  <si>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</si>
  <si>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</si>
  <si>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</si>
  <si>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</si>
  <si>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</si>
  <si>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</si>
  <si>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</si>
  <si>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</si>
  <si>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</si>
  <si>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</si>
  <si>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</si>
  <si>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</si>
  <si>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</si>
  <si>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</si>
  <si>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</si>
  <si>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</si>
  <si>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</si>
  <si>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</si>
  <si>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</si>
  <si>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</si>
  <si>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</si>
  <si>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</si>
  <si>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</si>
  <si>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</si>
  <si>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</si>
  <si>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</si>
  <si>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</si>
  <si>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</si>
  <si>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</si>
  <si>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</si>
  <si>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</si>
  <si>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</si>
  <si>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</si>
  <si>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</si>
  <si>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</si>
  <si>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</si>
  <si>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</si>
  <si>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</si>
  <si>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</si>
  <si>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</si>
  <si>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</si>
  <si>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</si>
  <si>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</si>
  <si>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</si>
  <si>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</si>
  <si>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</si>
  <si>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</si>
  <si>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</si>
  <si>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</si>
  <si>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</si>
  <si>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</si>
  <si>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</si>
  <si>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</si>
  <si>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</si>
  <si>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</si>
  <si>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</si>
  <si>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</si>
  <si>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</si>
  <si>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</si>
  <si>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</si>
  <si>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</si>
  <si>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</si>
  <si>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</si>
  <si>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</si>
  <si>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</si>
  <si>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</si>
  <si>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</si>
  <si>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</si>
  <si>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</si>
  <si>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</si>
  <si>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</si>
  <si>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</si>
  <si>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</si>
  <si>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</si>
  <si>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</si>
  <si>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</si>
  <si>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</si>
  <si>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</si>
  <si>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</si>
  <si>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</si>
  <si>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</si>
  <si>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</si>
  <si>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</si>
  <si>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</si>
  <si>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</si>
  <si>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</si>
  <si>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</si>
  <si>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</si>
  <si>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</si>
  <si>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</si>
  <si>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</si>
  <si>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</si>
  <si>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</si>
  <si>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</si>
  <si>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</si>
  <si>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</si>
  <si>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</si>
  <si>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</si>
  <si>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</si>
  <si>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</si>
  <si>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</si>
  <si>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</si>
  <si>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</si>
  <si>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</si>
  <si>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</si>
  <si>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</si>
  <si>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</si>
  <si>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</si>
  <si>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</si>
  <si>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</si>
  <si>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</si>
  <si>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</si>
  <si>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</si>
  <si>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</si>
  <si>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</si>
  <si>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</si>
  <si>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</si>
  <si>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</si>
  <si>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</si>
  <si>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</si>
  <si>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</si>
  <si>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</si>
  <si>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</si>
  <si>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</si>
  <si>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</si>
  <si>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</si>
  <si>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</si>
  <si>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</si>
  <si>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</si>
  <si>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</si>
  <si>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</si>
  <si>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</si>
  <si>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</si>
  <si>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</si>
  <si>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</si>
  <si>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</si>
  <si>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</si>
  <si>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</si>
  <si>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</si>
  <si>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</si>
  <si>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</si>
  <si>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</si>
  <si>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</si>
  <si>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</si>
  <si>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</si>
  <si>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</si>
  <si>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</si>
  <si>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</si>
  <si>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</si>
  <si>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</si>
  <si>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</si>
  <si>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</si>
  <si>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</si>
  <si>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</si>
  <si>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</si>
  <si>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</si>
  <si>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</si>
  <si>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</si>
  <si>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</si>
  <si>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</si>
  <si>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</si>
  <si>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</si>
  <si>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</si>
  <si>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</si>
  <si>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</si>
  <si>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</si>
  <si>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</si>
  <si>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</si>
  <si>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</si>
  <si>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</si>
  <si>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</si>
  <si>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</si>
  <si>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</si>
  <si>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</si>
  <si>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</si>
  <si>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</si>
  <si>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</si>
  <si>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</si>
  <si>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</si>
  <si>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</si>
  <si>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</si>
  <si>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</si>
  <si>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</si>
  <si>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</si>
  <si>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</si>
  <si>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</si>
  <si>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</si>
  <si>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</si>
  <si>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</si>
  <si>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</si>
  <si>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</si>
  <si>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</si>
  <si>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</si>
  <si>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</si>
  <si>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</si>
  <si>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</si>
  <si>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</si>
  <si>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</si>
  <si>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</si>
  <si>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</si>
  <si>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</si>
  <si>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</si>
  <si>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</si>
  <si>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</si>
  <si>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</si>
  <si>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</si>
  <si>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</si>
  <si>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</si>
  <si>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</si>
  <si>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</si>
  <si>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</si>
  <si>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</si>
  <si>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</si>
  <si>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</si>
  <si>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</si>
  <si>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</si>
  <si>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</si>
  <si>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</si>
  <si>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</si>
  <si>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</si>
  <si>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</si>
  <si>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</si>
  <si>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</si>
  <si>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</si>
  <si>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</si>
  <si>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</si>
  <si>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</si>
  <si>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</si>
  <si>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</si>
  <si>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</si>
  <si>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</si>
  <si>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</si>
  <si>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</si>
  <si>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</si>
  <si>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</si>
  <si>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</si>
  <si>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</si>
  <si>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</si>
  <si>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</si>
  <si>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</si>
  <si>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</si>
  <si>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</si>
  <si>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</si>
  <si>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</si>
  <si>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</si>
  <si>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</si>
  <si>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</si>
  <si>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</si>
  <si>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</si>
  <si>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</si>
  <si>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</si>
  <si>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</si>
  <si>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</si>
  <si>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</si>
  <si>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</si>
  <si>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</si>
  <si>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</si>
  <si>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</si>
  <si>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</si>
  <si>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</si>
  <si>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</si>
  <si>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</si>
  <si>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</si>
  <si>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</si>
  <si>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</si>
  <si>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</si>
  <si>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</si>
  <si>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</si>
  <si>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</si>
  <si>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</si>
  <si>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</si>
  <si>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</si>
  <si>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</si>
  <si>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</si>
  <si>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</si>
  <si>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</si>
  <si>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</si>
  <si>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</si>
  <si>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</si>
  <si>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</si>
  <si>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</si>
  <si>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</si>
  <si>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</si>
  <si>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</si>
  <si>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</si>
  <si>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</si>
  <si>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</si>
  <si>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</si>
  <si>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</si>
  <si>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</si>
  <si>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</si>
  <si>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</si>
  <si>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</si>
  <si>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</si>
  <si>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</si>
  <si>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</si>
  <si>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</si>
  <si>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</si>
  <si>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</si>
  <si>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</si>
  <si>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</si>
  <si>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</si>
  <si>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</si>
  <si>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</si>
  <si>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</si>
  <si>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</si>
  <si>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</si>
  <si>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</si>
  <si>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</si>
  <si>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</si>
  <si>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</si>
  <si>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</si>
  <si>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</si>
  <si>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</si>
  <si>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</si>
  <si>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</si>
  <si>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</si>
  <si>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</si>
  <si>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</si>
  <si>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</si>
  <si>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</si>
  <si>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</si>
  <si>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</si>
  <si>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</si>
  <si>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</si>
  <si>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</si>
  <si>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</si>
  <si>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</si>
  <si>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</si>
  <si>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</si>
  <si>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</si>
  <si>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</si>
  <si>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</si>
  <si>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</si>
  <si>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</si>
  <si>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</si>
  <si>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</si>
  <si>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</si>
  <si>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</si>
  <si>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</si>
  <si>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</si>
  <si>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</si>
  <si>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</si>
  <si>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</si>
  <si>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</si>
  <si>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</si>
  <si>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</si>
  <si>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</si>
  <si>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</si>
  <si>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</si>
  <si>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</si>
  <si>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</si>
  <si>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</si>
  <si>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</si>
  <si>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</si>
  <si>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</si>
  <si>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</si>
  <si>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</si>
  <si>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</si>
  <si>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</si>
  <si>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</si>
  <si>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</si>
  <si>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</si>
  <si>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</si>
  <si>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</si>
  <si>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</si>
  <si>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</si>
  <si>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</si>
  <si>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</si>
  <si>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</si>
  <si>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</si>
  <si>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</si>
  <si>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</si>
  <si>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</si>
  <si>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</si>
  <si>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</si>
  <si>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</si>
  <si>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</si>
  <si>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</si>
  <si>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</si>
  <si>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</si>
  <si>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</si>
  <si>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</si>
  <si>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</si>
  <si>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</si>
  <si>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</si>
  <si>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</si>
  <si>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</si>
  <si>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</si>
  <si>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</si>
  <si>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</si>
  <si>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</si>
  <si>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</si>
  <si>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</si>
  <si>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</si>
  <si>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</si>
  <si>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</si>
  <si>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</si>
  <si>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</si>
  <si>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</si>
  <si>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</si>
  <si>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</si>
  <si>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</si>
  <si>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</si>
  <si>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</si>
  <si>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</si>
  <si>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</si>
  <si>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</si>
  <si>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</si>
  <si>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</si>
  <si>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</si>
  <si>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</si>
  <si>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</si>
  <si>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</si>
  <si>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</si>
  <si>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</si>
  <si>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</si>
  <si>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</si>
  <si>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</si>
  <si>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</si>
  <si>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</si>
  <si>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</si>
  <si>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</si>
  <si>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</si>
  <si>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</si>
  <si>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</si>
  <si>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</si>
  <si>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</si>
  <si>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</si>
  <si>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</si>
  <si>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</si>
  <si>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</si>
  <si>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</si>
  <si>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</si>
  <si>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</si>
  <si>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</si>
  <si>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</si>
  <si>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</si>
  <si>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</si>
  <si>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</si>
  <si>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</si>
  <si>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</si>
  <si>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</si>
  <si>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</si>
  <si>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</si>
  <si>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</si>
  <si>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</si>
  <si>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</si>
  <si>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</si>
  <si>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</si>
  <si>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</si>
  <si>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</si>
  <si>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</si>
  <si>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</si>
  <si>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</si>
  <si>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</si>
  <si>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</si>
  <si>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</si>
  <si>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</si>
  <si>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</si>
  <si>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</si>
  <si>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</si>
  <si>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</si>
  <si>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</si>
  <si>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</si>
  <si>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</si>
  <si>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</si>
  <si>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</si>
  <si>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</si>
  <si>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</si>
  <si>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</si>
  <si>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</si>
  <si>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</si>
  <si>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</si>
  <si>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</si>
  <si>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</si>
  <si>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</si>
  <si>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</si>
  <si>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</si>
  <si>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</si>
  <si>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</si>
  <si>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</si>
  <si>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</si>
  <si>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</si>
  <si>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</si>
  <si>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</si>
  <si>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</si>
  <si>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</si>
  <si>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</si>
  <si>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</si>
  <si>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</si>
  <si>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</si>
  <si>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</si>
  <si>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</si>
  <si>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</si>
  <si>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</si>
  <si>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</si>
  <si>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</si>
  <si>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</si>
  <si>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</si>
  <si>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</si>
  <si>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</si>
  <si>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</si>
  <si>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</si>
  <si>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</si>
  <si>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</si>
  <si>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</si>
  <si>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</si>
  <si>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</si>
  <si>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</si>
  <si>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</si>
  <si>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</si>
  <si>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</si>
  <si>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</si>
  <si>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</si>
  <si>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</si>
  <si>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</si>
  <si>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</si>
  <si>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</si>
  <si>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</si>
  <si>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</si>
  <si>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</si>
  <si>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</si>
  <si>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</si>
  <si>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</si>
  <si>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</si>
  <si>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</si>
  <si>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</si>
  <si>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</si>
  <si>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</si>
  <si>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</si>
  <si>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</si>
  <si>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</si>
  <si>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</si>
  <si>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</si>
  <si>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</si>
  <si>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</si>
  <si>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</si>
  <si>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</si>
  <si>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</si>
  <si>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</si>
  <si>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</si>
  <si>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</si>
  <si>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</si>
  <si>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</si>
  <si>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</si>
  <si>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</si>
  <si>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</si>
  <si>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</si>
  <si>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</si>
  <si>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</si>
  <si>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</si>
  <si>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</si>
  <si>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</si>
  <si>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</si>
  <si>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</si>
  <si>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</si>
  <si>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</si>
  <si>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</si>
  <si>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</si>
  <si>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</si>
  <si>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</si>
  <si>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</si>
  <si>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</si>
  <si>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</si>
  <si>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</si>
  <si>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</si>
  <si>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</si>
  <si>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</si>
  <si>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</si>
  <si>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</si>
  <si>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</si>
  <si>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</si>
  <si>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</si>
  <si>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</si>
  <si>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</si>
  <si>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</si>
  <si>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</si>
  <si>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</si>
  <si>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</si>
  <si>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</si>
  <si>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</si>
  <si>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</si>
  <si>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</si>
  <si>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</si>
  <si>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</si>
  <si>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</si>
  <si>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</si>
  <si>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</si>
  <si>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</si>
  <si>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</si>
  <si>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</si>
  <si>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</si>
  <si>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</si>
  <si>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</si>
  <si>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</si>
  <si>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</si>
  <si>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</si>
  <si>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</si>
  <si>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</si>
  <si>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</si>
  <si>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</si>
  <si>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</si>
  <si>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</si>
  <si>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</si>
  <si>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</si>
  <si>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</si>
  <si>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</si>
  <si>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</si>
  <si>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</si>
  <si>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</si>
  <si>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</si>
  <si>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</si>
  <si>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</si>
  <si>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</si>
  <si>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</si>
  <si>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</si>
  <si>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</si>
  <si>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</si>
  <si>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</si>
  <si>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</si>
  <si>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</si>
  <si>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</si>
  <si>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</si>
  <si>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</si>
  <si>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</si>
  <si>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</si>
  <si>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</si>
  <si>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</si>
  <si>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</si>
  <si>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</si>
  <si>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</si>
  <si>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</si>
  <si>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</si>
  <si>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</si>
  <si>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</si>
  <si>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</si>
  <si>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</si>
  <si>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</si>
  <si>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</si>
  <si>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</si>
  <si>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</si>
  <si>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</si>
  <si>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</si>
  <si>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</si>
  <si>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</si>
  <si>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</si>
  <si>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</si>
  <si>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</si>
  <si>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</si>
  <si>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</si>
  <si>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</si>
  <si>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</si>
  <si>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</si>
  <si>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</si>
  <si>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</si>
  <si>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</si>
  <si>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</si>
  <si>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</si>
  <si>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</si>
  <si>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</si>
  <si>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</si>
  <si>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</si>
  <si>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</si>
  <si>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</si>
  <si>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</si>
  <si>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</si>
  <si>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</si>
  <si>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</si>
  <si>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</si>
  <si>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</si>
  <si>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</si>
  <si>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</si>
  <si>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</si>
  <si>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</si>
  <si>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</si>
  <si>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</si>
  <si>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</si>
  <si>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</si>
  <si>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</si>
  <si>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</si>
  <si>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</si>
  <si>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</si>
  <si>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</si>
  <si>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</si>
  <si>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</si>
  <si>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</si>
  <si>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</si>
  <si>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</si>
  <si>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</si>
  <si>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</si>
  <si>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</si>
  <si>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</si>
  <si>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</si>
  <si>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</si>
  <si>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</si>
  <si>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</si>
  <si>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</si>
  <si>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</si>
  <si>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</si>
  <si>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</si>
  <si>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</si>
  <si>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</si>
  <si>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</si>
  <si>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</si>
  <si>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</si>
  <si>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</si>
  <si>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</si>
  <si>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</si>
  <si>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</si>
  <si>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</si>
  <si>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</si>
  <si>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</si>
  <si>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</si>
  <si>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</si>
  <si>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</si>
  <si>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</si>
  <si>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</si>
  <si>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</si>
  <si>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</si>
  <si>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</si>
  <si>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</si>
  <si>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</si>
  <si>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</si>
  <si>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</si>
  <si>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</si>
  <si>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</si>
  <si>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</si>
  <si>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</si>
  <si>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</si>
  <si>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</si>
  <si>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</si>
  <si>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</si>
  <si>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</si>
  <si>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</si>
  <si>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</si>
  <si>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</si>
  <si>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</si>
  <si>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</si>
  <si>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</si>
  <si>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</si>
  <si>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</si>
  <si>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</si>
  <si>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</si>
  <si>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</si>
  <si>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</si>
  <si>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</si>
  <si>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</si>
  <si>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</si>
  <si>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高木眼科病院</t>
    <phoneticPr fontId="3"/>
  </si>
  <si>
    <t>〒794-0028 今治市北宝来町２丁目３番地１</t>
    <phoneticPr fontId="3"/>
  </si>
  <si>
    <t>〇</t>
  </si>
  <si>
    <t>医療法人</t>
  </si>
  <si>
    <t>眼科</t>
  </si>
  <si>
    <t>ＤＰＣ病院ではない</t>
  </si>
  <si>
    <t>看護必要度Ⅰ</t>
    <phoneticPr fontId="3"/>
  </si>
  <si>
    <t>眼科病棟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</si>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</sst>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6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30</v>
      </c>
      <c r="K100" s="237" t="str">
        <f>IF(OR(COUNTIF(L100:L100,"未確認")&gt;0,COUNTIF(L100:L100,"~*")&gt;0),"※","")</f>
        <v/>
      </c>
      <c r="L100" s="258">
        <v>30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59</v>
      </c>
      <c r="K151" s="264" t="str">
        <f t="shared" si="3"/>
        <v/>
      </c>
      <c r="L151" s="117">
        <v>59</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44</v>
      </c>
      <c r="K220" s="264" t="str">
        <f t="shared" si="7"/>
        <v/>
      </c>
      <c r="L220" s="117">
        <v>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1131</v>
      </c>
      <c r="K392" s="81" t="str">
        <f t="shared" ref="K392:K397" si="11">IF(OR(COUNTIF(L392:L392,"未確認")&gt;0,COUNTIF(L392:L392,"~*")&gt;0),"※","")</f>
        <v/>
      </c>
      <c r="L392" s="147">
        <v>1131</v>
      </c>
    </row>
    <row r="393" spans="1:22" s="83" customFormat="1" ht="34.5" customHeight="1">
      <c r="A393" s="249" t="s">
        <v>773</v>
      </c>
      <c r="B393" s="84"/>
      <c r="C393" s="369"/>
      <c r="D393" s="379"/>
      <c r="E393" s="319" t="s">
        <v>224</v>
      </c>
      <c r="F393" s="320"/>
      <c r="G393" s="320"/>
      <c r="H393" s="321"/>
      <c r="I393" s="342"/>
      <c r="J393" s="140">
        <f t="shared" si="10"/>
        <v>1097</v>
      </c>
      <c r="K393" s="81" t="str">
        <f t="shared" si="11"/>
        <v/>
      </c>
      <c r="L393" s="147">
        <v>1097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34</v>
      </c>
      <c r="K395" s="81" t="str">
        <f t="shared" si="11"/>
        <v/>
      </c>
      <c r="L395" s="147">
        <v>34</v>
      </c>
    </row>
    <row r="396" spans="1:22" s="83" customFormat="1" ht="34.5" customHeight="1">
      <c r="A396" s="250" t="s">
        <v>776</v>
      </c>
      <c r="B396" s="1"/>
      <c r="C396" s="369"/>
      <c r="D396" s="319" t="s">
        <v>227</v>
      </c>
      <c r="E396" s="320"/>
      <c r="F396" s="320"/>
      <c r="G396" s="320"/>
      <c r="H396" s="321"/>
      <c r="I396" s="342"/>
      <c r="J396" s="140">
        <f t="shared" si="10"/>
        <v>5397</v>
      </c>
      <c r="K396" s="81" t="str">
        <f t="shared" si="11"/>
        <v/>
      </c>
      <c r="L396" s="147">
        <v>5397</v>
      </c>
    </row>
    <row r="397" spans="1:22" s="83" customFormat="1" ht="34.5" customHeight="1">
      <c r="A397" s="250" t="s">
        <v>777</v>
      </c>
      <c r="B397" s="119"/>
      <c r="C397" s="369"/>
      <c r="D397" s="319" t="s">
        <v>228</v>
      </c>
      <c r="E397" s="320"/>
      <c r="F397" s="320"/>
      <c r="G397" s="320"/>
      <c r="H397" s="321"/>
      <c r="I397" s="343"/>
      <c r="J397" s="140">
        <f t="shared" si="10"/>
        <v>1107</v>
      </c>
      <c r="K397" s="81" t="str">
        <f t="shared" si="11"/>
        <v/>
      </c>
      <c r="L397" s="147">
        <v>1107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1097</v>
      </c>
      <c r="K405" s="81" t="str">
        <f t="shared" ref="K405:K422" si="13">IF(OR(COUNTIF(L405:L405,"未確認")&gt;0,COUNTIF(L405:L405,"~*")&gt;0),"※","")</f>
        <v/>
      </c>
      <c r="L405" s="147">
        <v>1097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1071</v>
      </c>
      <c r="K407" s="81" t="str">
        <f t="shared" si="13"/>
        <v/>
      </c>
      <c r="L407" s="147">
        <v>1071</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989</v>
      </c>
      <c r="F409" s="317"/>
      <c r="G409" s="317"/>
      <c r="H409" s="318"/>
      <c r="I409" s="360"/>
      <c r="J409" s="140">
        <f t="shared" si="12"/>
        <v>21</v>
      </c>
      <c r="K409" s="81" t="str">
        <f t="shared" si="13"/>
        <v/>
      </c>
      <c r="L409" s="147">
        <v>21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1107</v>
      </c>
      <c r="K413" s="81" t="str">
        <f t="shared" si="13"/>
        <v/>
      </c>
      <c r="L413" s="147">
        <v>1107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1078</v>
      </c>
      <c r="K415" s="81" t="str">
        <f t="shared" si="13"/>
        <v/>
      </c>
      <c r="L415" s="147">
        <v>1078</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15</v>
      </c>
      <c r="K420" s="81" t="str">
        <f t="shared" si="13"/>
        <v/>
      </c>
      <c r="L420" s="147">
        <v>15</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1107</v>
      </c>
      <c r="K430" s="193" t="str">
        <f>IF(OR(COUNTIF(L430:L430,"未確認")&gt;0,COUNTIF(L430:L430,"~*")&gt;0),"※","")</f>
        <v/>
      </c>
      <c r="L430" s="147">
        <v>1107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1107</v>
      </c>
      <c r="K433" s="193" t="str">
        <f>IF(OR(COUNTIF(L433:L433,"未確認")&gt;0,COUNTIF(L433:L433,"~*")&gt;0),"※","")</f>
        <v/>
      </c>
      <c r="L433" s="147">
        <v>1107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56</v>
      </c>
      <c r="K468" s="201" t="str">
        <f t="shared" ref="K468:K475" si="15">IF(OR(COUNTIF(L468:L468,"未確認")&gt;0,COUNTIF(L468:L468,"*")&gt;0),"※","")</f>
        <v/>
      </c>
      <c r="L468" s="117">
        <v>56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97</v>
      </c>
      <c r="K472" s="201" t="str">
        <f t="shared" si="15"/>
        <v/>
      </c>
      <c r="L472" s="117">
        <v>97</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40A867-0F73-4011-BD18-E889EA8597D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2019-12-23T01:28:11Z</dcterms:modified>
</cp:coreProperties>
</file>