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庶務課PC-1\Desktop\"/>
    </mc:Choice>
  </mc:AlternateContent>
  <xr:revisionPtr revIDLastSave="0" documentId="13_ncr:1_{6BA7C6E6-0B25-4E10-91E9-0F602D8E81CA}" xr6:coauthVersionLast="47" xr6:coauthVersionMax="47" xr10:uidLastSave="{00000000-0000-0000-0000-000000000000}"/>
  <workbookProtection workbookAlgorithmName="SHA-512" workbookHashValue="td9omQ6kjp/kv0Kwh9Bp4TlonML6XuWnNkK+km5J5VOFrSZG2sIA3np8AymUmApdoA7tn68kLwsPO3SJtPqJoQ==" workbookSaltValue="FfgECL3O5HNv7jb3CakOM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F85" i="4"/>
  <c r="BB10" i="4"/>
  <c r="AT10" i="4"/>
  <c r="AL10" i="4"/>
  <c r="P10" i="4"/>
  <c r="B10" i="4"/>
  <c r="BB8" i="4"/>
  <c r="AT8" i="4"/>
  <c r="W8" i="4"/>
  <c r="P8" i="4"/>
  <c r="I8" i="4"/>
  <c r="B8" i="4"/>
  <c r="B6" i="4"/>
</calcChain>
</file>

<file path=xl/sharedStrings.xml><?xml version="1.0" encoding="utf-8"?>
<sst xmlns="http://schemas.openxmlformats.org/spreadsheetml/2006/main" count="231" uniqueCount="113">
  <si>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</si>
  <si>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</si>
  <si>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</si>
  <si>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</si>
  <si>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</si>
  <si>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</si>
  <si>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</si>
  <si>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</si>
  <si>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</si>
  <si>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</si>
  <si>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</si>
  <si>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</si>
  <si>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</si>
  <si>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</si>
  <si>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</si>
  <si>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</si>
  <si>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</si>
  <si>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</si>
  <si>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</si>
  <si>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</si>
  <si>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</si>
  <si>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</si>
  <si>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</si>
  <si>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</si>
  <si>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</si>
  <si>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</si>
  <si>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</si>
  <si>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</si>
  <si>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</si>
  <si>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</si>
  <si>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</si>
  <si>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</si>
  <si>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</si>
  <si>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</si>
  <si>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</si>
  <si>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</si>
  <si>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</si>
  <si>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</si>
  <si>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</si>
  <si>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</si>
  <si>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</si>
  <si>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</si>
  <si>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</si>
  <si>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</si>
  <si>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</si>
  <si>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</si>
  <si>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</si>
  <si>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</si>
  <si>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</si>
  <si>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</si>
  <si>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</si>
  <si>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</si>
  <si>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</si>
  <si>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</si>
  <si>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</si>
  <si>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</si>
  <si>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</si>
  <si>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</si>
  <si>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</si>
  <si>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</si>
  <si>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</si>
  <si>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</si>
  <si>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</si>
  <si>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</si>
  <si>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</si>
  <si>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</si>
  <si>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</si>
  <si>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</si>
  <si>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</si>
  <si>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</si>
  <si>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</si>
  <si>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</si>
  <si>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</si>
  <si>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</si>
  <si>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</si>
  <si>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</si>
  <si>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</si>
  <si>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</si>
  <si>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</si>
  <si>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</si>
  <si>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</si>
  <si>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</si>
  <si>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</si>
  <si>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</si>
  <si>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</si>
  <si>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</si>
  <si>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</si>
  <si>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</si>
  <si>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</si>
  <si>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</si>
  <si>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</si>
  <si>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</si>
  <si>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</si>
  <si>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南予水道企業団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</si>
  <si>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</si>
  <si>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</si>
  <si>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</si>
  <si>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</si>
  <si>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</si>
  <si>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</si>
  <si>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</si>
  <si>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</si>
  <si>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</si>
  <si>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</si>
  <si>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</si>
  <si>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</si>
  <si>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</si>
  <si>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</si>
  <si>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</si>
  <si>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</si>
  <si>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平成30年7月豪雨に伴い災害復旧事業で造成した施設を償却対象資産として計上したこと及び被災施設の有姿除却を行ったことにより一旦低下し、その後、償却の進行により逓増傾向にある。今後は、老朽化の進んでいる各浄水場の電気計装設備及び機械薬注設備の更新を検討している。
②管路経年化率・管路更新率 企業団が所有する管路は農水省との共同施設と単独施設があり、法定耐用年数を超過した管路は共同施設で1,794.15ｍ生じている。共同施設の管路はその持分が農水省87.1%、企業団12.9%であり、企業団の主体的な更新は現実的ではない。また、費用並びに人的資源が限られていることから、当面、老朽化が顕著で、水道用水の供給に際し速やかな更新が必要な電気計装・機械薬注設備や単独所有の管路の更新を優先せざるを得ないと考えている。</t>
    <rPh sb="13" eb="15">
      <t>ヘイセイ</t>
    </rPh>
    <rPh sb="17" eb="18">
      <t>ネン</t>
    </rPh>
    <rPh sb="19" eb="20">
      <t>ツキ</t>
    </rPh>
    <rPh sb="20" eb="22">
      <t>ゴウウ</t>
    </rPh>
    <rPh sb="23" eb="24">
      <t>トモナ</t>
    </rPh>
    <rPh sb="25" eb="27">
      <t>サイガイ</t>
    </rPh>
    <rPh sb="27" eb="29">
      <t>フッキュウ</t>
    </rPh>
    <rPh sb="29" eb="31">
      <t>ジギョウ</t>
    </rPh>
    <rPh sb="32" eb="34">
      <t>ゾウセイ</t>
    </rPh>
    <rPh sb="36" eb="38">
      <t>シセツ</t>
    </rPh>
    <rPh sb="39" eb="41">
      <t>ショウキャク</t>
    </rPh>
    <rPh sb="41" eb="43">
      <t>タイショウ</t>
    </rPh>
    <rPh sb="43" eb="45">
      <t>シサン</t>
    </rPh>
    <rPh sb="48" eb="50">
      <t>ケイジョウ</t>
    </rPh>
    <rPh sb="54" eb="55">
      <t>オヨ</t>
    </rPh>
    <rPh sb="56" eb="58">
      <t>ヒサイ</t>
    </rPh>
    <rPh sb="58" eb="60">
      <t>シセツ</t>
    </rPh>
    <rPh sb="61" eb="63">
      <t>ユウシ</t>
    </rPh>
    <rPh sb="63" eb="65">
      <t>ジョキャク</t>
    </rPh>
    <rPh sb="66" eb="67">
      <t>オコナ</t>
    </rPh>
    <rPh sb="74" eb="76">
      <t>イッタン</t>
    </rPh>
    <rPh sb="76" eb="78">
      <t>テイカ</t>
    </rPh>
    <rPh sb="82" eb="83">
      <t>ゴ</t>
    </rPh>
    <rPh sb="84" eb="86">
      <t>ショウキャク</t>
    </rPh>
    <rPh sb="87" eb="89">
      <t>シンコウ</t>
    </rPh>
    <rPh sb="92" eb="94">
      <t>テイゾウ</t>
    </rPh>
    <rPh sb="94" eb="96">
      <t>ケイコウ</t>
    </rPh>
    <rPh sb="100" eb="101">
      <t>イマ</t>
    </rPh>
    <rPh sb="104" eb="107">
      <t>ロウキュウカ</t>
    </rPh>
    <rPh sb="108" eb="109">
      <t>スス</t>
    </rPh>
    <rPh sb="133" eb="135">
      <t>コウシン</t>
    </rPh>
    <rPh sb="136" eb="138">
      <t>ケントウ</t>
    </rPh>
    <rPh sb="201" eb="203">
      <t>キョウドウ</t>
    </rPh>
    <rPh sb="203" eb="205">
      <t>シセツ</t>
    </rPh>
    <rPh sb="221" eb="223">
      <t>キョウドウ</t>
    </rPh>
    <rPh sb="223" eb="225">
      <t>シセツ</t>
    </rPh>
    <rPh sb="226" eb="228">
      <t>カンロ</t>
    </rPh>
    <rPh sb="231" eb="232">
      <t>モ</t>
    </rPh>
    <rPh sb="232" eb="233">
      <t>ブン</t>
    </rPh>
    <rPh sb="234" eb="237">
      <t>ノウスイショウ</t>
    </rPh>
    <rPh sb="243" eb="246">
      <t>キギョウダン</t>
    </rPh>
    <rPh sb="255" eb="258">
      <t>キギョウダン</t>
    </rPh>
    <rPh sb="259" eb="262">
      <t>シュタイテキ</t>
    </rPh>
    <rPh sb="263" eb="265">
      <t>コウシン</t>
    </rPh>
    <rPh sb="266" eb="269">
      <t>ゲンジツテキ</t>
    </rPh>
    <rPh sb="277" eb="279">
      <t>ヒヨウ</t>
    </rPh>
    <rPh sb="279" eb="280">
      <t>ナラ</t>
    </rPh>
    <rPh sb="282" eb="284">
      <t>ジンテキ</t>
    </rPh>
    <rPh sb="284" eb="286">
      <t>シゲン</t>
    </rPh>
    <rPh sb="287" eb="288">
      <t>カギ</t>
    </rPh>
    <rPh sb="298" eb="300">
      <t>トウメン</t>
    </rPh>
    <rPh sb="305" eb="306">
      <t>ネン</t>
    </rPh>
    <rPh sb="341" eb="343">
      <t>タンドク</t>
    </rPh>
    <rPh sb="343" eb="345">
      <t>ショユウ</t>
    </rPh>
    <rPh sb="346" eb="348">
      <t>カンロ</t>
    </rPh>
    <rPh sb="349" eb="351">
      <t>コウシン</t>
    </rPh>
    <rPh sb="352" eb="354">
      <t>ユウセン</t>
    </rPh>
    <rPh sb="358" eb="359">
      <t>エジンケンヒアッシュクサラテイゲンモサクタイオウ</t>
    </rPh>
    <phoneticPr fontId="4"/>
  </si>
  <si>
    <t>　安定給水の維持は行い得ているが、長期的な視点に基づくコストの見直し、人的資源の確保及び集約など問題は山積している。定年延長により、人的資源の外部流出は一定期間先送りされるが、組織の刷新や新たなる知見の確保につながるものはない。
　当企業団を取り巻く経営環境としては、人口減少に加え、地理的要因により、給水原価及び施設利用率の面で類似団体平均を下回る状況にある。加えて、動力費をはじめとする昨今の物価高騰と施設の更新のタイミングが重なり、非常に厳しい経営環境にあるといっても過言ではない。今後は施設全体のダウンサイジングの検討や、職員の減少を見据えた点検体制の見直しや省力化を行い、より効率的で持続可能な経営を目指す必要があると考えている。</t>
    <rPh sb="3" eb="5">
      <t>キュウスイ</t>
    </rPh>
    <rPh sb="6" eb="8">
      <t>イジ</t>
    </rPh>
    <rPh sb="9" eb="10">
      <t>オコナ</t>
    </rPh>
    <rPh sb="11" eb="12">
      <t>エ</t>
    </rPh>
    <rPh sb="17" eb="20">
      <t>チョウキテキ</t>
    </rPh>
    <rPh sb="21" eb="23">
      <t>シテン</t>
    </rPh>
    <rPh sb="24" eb="25">
      <t>モト</t>
    </rPh>
    <rPh sb="31" eb="33">
      <t>ミナオ</t>
    </rPh>
    <rPh sb="35" eb="39">
      <t>ジンテキシゲン</t>
    </rPh>
    <rPh sb="40" eb="42">
      <t>カクホ</t>
    </rPh>
    <rPh sb="42" eb="43">
      <t>オヨ</t>
    </rPh>
    <rPh sb="44" eb="46">
      <t>シュウヤク</t>
    </rPh>
    <rPh sb="48" eb="50">
      <t>モンダイ</t>
    </rPh>
    <rPh sb="51" eb="53">
      <t>サンセキ</t>
    </rPh>
    <rPh sb="58" eb="60">
      <t>テイネン</t>
    </rPh>
    <rPh sb="60" eb="62">
      <t>エンチョウ</t>
    </rPh>
    <rPh sb="66" eb="68">
      <t>ジンテキ</t>
    </rPh>
    <rPh sb="68" eb="70">
      <t>シゲン</t>
    </rPh>
    <rPh sb="71" eb="73">
      <t>ガイブ</t>
    </rPh>
    <rPh sb="73" eb="75">
      <t>リュウシュツ</t>
    </rPh>
    <rPh sb="76" eb="80">
      <t>イッテイキカン</t>
    </rPh>
    <rPh sb="80" eb="82">
      <t>サキオク</t>
    </rPh>
    <rPh sb="88" eb="90">
      <t>ソシキ</t>
    </rPh>
    <rPh sb="91" eb="93">
      <t>サッシン</t>
    </rPh>
    <rPh sb="94" eb="95">
      <t>アラ</t>
    </rPh>
    <rPh sb="98" eb="100">
      <t>チケン</t>
    </rPh>
    <rPh sb="101" eb="103">
      <t>カクホ</t>
    </rPh>
    <rPh sb="116" eb="119">
      <t>トウキギョウ</t>
    </rPh>
    <rPh sb="119" eb="120">
      <t>ダン</t>
    </rPh>
    <rPh sb="121" eb="122">
      <t>ト</t>
    </rPh>
    <rPh sb="123" eb="124">
      <t>マ</t>
    </rPh>
    <rPh sb="125" eb="129">
      <t>ケイエイカンキョウ</t>
    </rPh>
    <rPh sb="134" eb="138">
      <t>ジンコウゲンショウ</t>
    </rPh>
    <rPh sb="139" eb="140">
      <t>クワ</t>
    </rPh>
    <rPh sb="142" eb="145">
      <t>チリテキ</t>
    </rPh>
    <rPh sb="145" eb="147">
      <t>ヨウイン</t>
    </rPh>
    <rPh sb="151" eb="155">
      <t>キュウスイゲンカ</t>
    </rPh>
    <rPh sb="155" eb="156">
      <t>オヨ</t>
    </rPh>
    <rPh sb="157" eb="162">
      <t>シセツリヨウリツ</t>
    </rPh>
    <rPh sb="163" eb="164">
      <t>メン</t>
    </rPh>
    <rPh sb="165" eb="169">
      <t>ルイジダンタイ</t>
    </rPh>
    <rPh sb="169" eb="171">
      <t>ヘイキン</t>
    </rPh>
    <rPh sb="172" eb="174">
      <t>シタマワ</t>
    </rPh>
    <rPh sb="175" eb="177">
      <t>ジョウキョウ</t>
    </rPh>
    <rPh sb="247" eb="249">
      <t>シセツ</t>
    </rPh>
    <rPh sb="249" eb="251">
      <t>ゼンタイ</t>
    </rPh>
    <rPh sb="261" eb="263">
      <t>ケントウ</t>
    </rPh>
    <rPh sb="265" eb="267">
      <t>ショクイン</t>
    </rPh>
    <rPh sb="268" eb="270">
      <t>ゲンショウ</t>
    </rPh>
    <rPh sb="271" eb="273">
      <t>ミス</t>
    </rPh>
    <rPh sb="275" eb="279">
      <t>テンケンタイセイ</t>
    </rPh>
    <rPh sb="280" eb="282">
      <t>ミナオ</t>
    </rPh>
    <rPh sb="284" eb="287">
      <t>ショウリョクカ</t>
    </rPh>
    <rPh sb="288" eb="289">
      <t>オコナ</t>
    </rPh>
    <rPh sb="293" eb="296">
      <t>コウリツテキ</t>
    </rPh>
    <rPh sb="297" eb="301">
      <t>ジゾクカノウ</t>
    </rPh>
    <rPh sb="302" eb="304">
      <t>ケイエイ</t>
    </rPh>
    <rPh sb="305" eb="307">
      <t>メザ</t>
    </rPh>
    <rPh sb="308" eb="310">
      <t>ヒツヨウ</t>
    </rPh>
    <rPh sb="314" eb="315">
      <t>カンガ</t>
    </rPh>
    <phoneticPr fontId="4"/>
  </si>
  <si>
    <t>①経常収支比率　100％を超え、平均値を上回ったが前年度比では減となった。その主な原因は、秋の少雨により企業団の水源である野村ダムが渇水となった影響で給水収益が減少したためである。
②累積欠損金　生じていない。
③流動比率　平均値を上回っており、前年度比においても増となった。これは建設改良事業に係る未払金が減少したためである。
④企業債残高対給水収益比率　平均値を下回っており、元金償還に伴い前年度比で減となっている。今後は、内部留保資金の推移及び建設改良事業費を見ながら起債を検討するべきであると考えている。
⑤料金回収率　100％を超過したが、前年度比では悪化した。この理由は渇水により給水量が減少したためである。
⑥給水原価　前年度比で費用は減少したものの、それ以上に給水収益が減少したため悪化した。
⑦施設利用率　渇水により対前年度比で給水量が442,826㎥減少したため悪化した。
⑧有収率　用水供給事業のため、100％である。</t>
    <rPh sb="1" eb="3">
      <t>ケイジョウ</t>
    </rPh>
    <rPh sb="3" eb="5">
      <t>シュウシ</t>
    </rPh>
    <rPh sb="5" eb="7">
      <t>ヒリツ</t>
    </rPh>
    <rPh sb="13" eb="14">
      <t>コ</t>
    </rPh>
    <rPh sb="16" eb="19">
      <t>ヘイキンチ</t>
    </rPh>
    <rPh sb="20" eb="22">
      <t>ウワマワ</t>
    </rPh>
    <rPh sb="25" eb="28">
      <t>ゼンネンド</t>
    </rPh>
    <rPh sb="28" eb="29">
      <t>ヒ</t>
    </rPh>
    <rPh sb="31" eb="32">
      <t>ゲン</t>
    </rPh>
    <rPh sb="39" eb="40">
      <t>オモ</t>
    </rPh>
    <rPh sb="41" eb="43">
      <t>ゲンイン</t>
    </rPh>
    <rPh sb="45" eb="46">
      <t>アキ</t>
    </rPh>
    <rPh sb="47" eb="49">
      <t>ショウウ</t>
    </rPh>
    <rPh sb="52" eb="55">
      <t>キギョウダン</t>
    </rPh>
    <rPh sb="56" eb="58">
      <t>スイゲン</t>
    </rPh>
    <rPh sb="61" eb="63">
      <t>ノムラ</t>
    </rPh>
    <rPh sb="66" eb="68">
      <t>カッスイ</t>
    </rPh>
    <rPh sb="72" eb="74">
      <t>エイキョウ</t>
    </rPh>
    <rPh sb="75" eb="79">
      <t>キュウスイシュウエキ</t>
    </rPh>
    <rPh sb="80" eb="82">
      <t>ゲンショウ</t>
    </rPh>
    <rPh sb="106" eb="110">
      <t>ルイセキケッソン</t>
    </rPh>
    <rPh sb="110" eb="111">
      <t>キン</t>
    </rPh>
    <rPh sb="112" eb="115">
      <t>ヘイキンチ</t>
    </rPh>
    <rPh sb="116" eb="118">
      <t>ウワマワ</t>
    </rPh>
    <rPh sb="123" eb="124">
      <t>ショウ</t>
    </rPh>
    <rPh sb="132" eb="133">
      <t>ゾウ</t>
    </rPh>
    <rPh sb="135" eb="137">
      <t>リュウドウ</t>
    </rPh>
    <rPh sb="137" eb="139">
      <t>ヒリツ</t>
    </rPh>
    <rPh sb="140" eb="143">
      <t>ゼンネンド</t>
    </rPh>
    <rPh sb="143" eb="144">
      <t>ヒ</t>
    </rPh>
    <rPh sb="145" eb="147">
      <t>ジギョウ</t>
    </rPh>
    <rPh sb="148" eb="149">
      <t>カカ</t>
    </rPh>
    <rPh sb="150" eb="153">
      <t>ミハライキン</t>
    </rPh>
    <rPh sb="154" eb="156">
      <t>ゲンショウ</t>
    </rPh>
    <rPh sb="164" eb="167">
      <t>ヘイキンチ</t>
    </rPh>
    <rPh sb="168" eb="170">
      <t>オオハバ</t>
    </rPh>
    <rPh sb="171" eb="173">
      <t>ウワマワ</t>
    </rPh>
    <rPh sb="180" eb="183">
      <t>キギョウサイ</t>
    </rPh>
    <rPh sb="183" eb="185">
      <t>ザンダカ</t>
    </rPh>
    <rPh sb="185" eb="186">
      <t>タイ</t>
    </rPh>
    <rPh sb="210" eb="212">
      <t>コンゴ</t>
    </rPh>
    <rPh sb="214" eb="218">
      <t>ナイブリュウホ</t>
    </rPh>
    <rPh sb="218" eb="220">
      <t>シキン</t>
    </rPh>
    <rPh sb="221" eb="223">
      <t>スイイ</t>
    </rPh>
    <rPh sb="223" eb="224">
      <t>オヨ</t>
    </rPh>
    <rPh sb="225" eb="229">
      <t>ケンセツカイリョウ</t>
    </rPh>
    <rPh sb="229" eb="232">
      <t>ジギョウヒ</t>
    </rPh>
    <rPh sb="233" eb="234">
      <t>ミ</t>
    </rPh>
    <rPh sb="237" eb="239">
      <t>キサイ</t>
    </rPh>
    <rPh sb="240" eb="242">
      <t>ケントウ</t>
    </rPh>
    <rPh sb="250" eb="251">
      <t>カンガ</t>
    </rPh>
    <rPh sb="256" eb="258">
      <t>イチブ</t>
    </rPh>
    <rPh sb="269" eb="271">
      <t>チョウカ</t>
    </rPh>
    <rPh sb="275" eb="279">
      <t>ゼンネンドヒ</t>
    </rPh>
    <rPh sb="281" eb="283">
      <t>アッカ</t>
    </rPh>
    <rPh sb="288" eb="290">
      <t>リユウ</t>
    </rPh>
    <rPh sb="291" eb="293">
      <t>カッスイ</t>
    </rPh>
    <rPh sb="293" eb="295">
      <t>カイゼン</t>
    </rPh>
    <rPh sb="300" eb="302">
      <t>ゲンショウ</t>
    </rPh>
    <rPh sb="308" eb="309">
      <t>リョウ</t>
    </rPh>
    <rPh sb="310" eb="312">
      <t>ゾウカ</t>
    </rPh>
    <rPh sb="312" eb="313">
      <t>オヨ</t>
    </rPh>
    <rPh sb="317" eb="321">
      <t>ゼンネンドヒ</t>
    </rPh>
    <rPh sb="322" eb="324">
      <t>ヒヨウ</t>
    </rPh>
    <rPh sb="325" eb="327">
      <t>ゲンショウ</t>
    </rPh>
    <rPh sb="335" eb="337">
      <t>イジョウ</t>
    </rPh>
    <rPh sb="338" eb="342">
      <t>キュウスイシュウエキ</t>
    </rPh>
    <rPh sb="343" eb="345">
      <t>ゲンショウ</t>
    </rPh>
    <rPh sb="349" eb="351">
      <t>アッカ</t>
    </rPh>
    <rPh sb="362" eb="364">
      <t>カッスイ</t>
    </rPh>
    <rPh sb="375" eb="377">
      <t>カイショウ</t>
    </rPh>
    <rPh sb="385" eb="387">
      <t>ゲンショウ</t>
    </rPh>
    <rPh sb="389" eb="390">
      <t>ド</t>
    </rPh>
    <rPh sb="391" eb="393">
      <t>アッカ</t>
    </rPh>
    <rPh sb="393" eb="395">
      <t>シセツ</t>
    </rPh>
    <rPh sb="405" eb="407">
      <t>カイゼン</t>
    </rPh>
    <rPh sb="407" eb="412">
      <t>タイゼンネンドヒ</t>
    </rPh>
    <rPh sb="413" eb="416">
      <t>キュウスイリョウ</t>
    </rPh>
    <rPh sb="417" eb="418">
      <t>ヤクゲンゲンショウユウシュウリツヨウスイキョウキュウジギョウ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</si>
</sst>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41-468D-A8B2-A18B7AD95F1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B341-468D-A8B2-A18B7AD95F1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45.04</c:v>
                </c:pt>
                <c:pt idx="1">
                  <c:v>42.46</c:v>
                </c:pt>
                <c:pt idx="2">
                  <c:v>43.42</c:v>
                </c:pt>
                <c:pt idx="3">
                  <c:v>45.66</c:v>
                </c:pt>
                <c:pt idx="4">
                  <c:v>42.37</c:v>
                </c:pt>
              </c:numCache>
            </c:numRef>
          </c:val>
          <c:extLst>
            <c:ext xmlns:c16="http://schemas.microsoft.com/office/drawing/2014/chart" uri="{C3380CC4-5D6E-409C-BE32-E72D297353CC}">
              <c16:uniqueId val="{00000000-36EC-439F-B2CF-E9F9935FA6D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36EC-439F-B2CF-E9F9935FA6D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6C9-4CE9-B06E-2612F168A83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C6C9-4CE9-B06E-2612F168A83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104.46</c:v>
                </c:pt>
                <c:pt idx="1">
                  <c:v>105.87</c:v>
                </c:pt>
                <c:pt idx="2">
                  <c:v>113.25</c:v>
                </c:pt>
                <c:pt idx="3">
                  <c:v>119.71</c:v>
                </c:pt>
                <c:pt idx="4">
                  <c:v>116.4</c:v>
                </c:pt>
              </c:numCache>
            </c:numRef>
          </c:val>
          <c:extLst>
            <c:ext xmlns:c16="http://schemas.microsoft.com/office/drawing/2014/chart" uri="{C3380CC4-5D6E-409C-BE32-E72D297353CC}">
              <c16:uniqueId val="{00000000-065D-4D2E-AD2C-11E36F5F9A3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065D-4D2E-AD2C-11E36F5F9A3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59.01</c:v>
                </c:pt>
                <c:pt idx="1">
                  <c:v>47.84</c:v>
                </c:pt>
                <c:pt idx="2">
                  <c:v>49.4</c:v>
                </c:pt>
                <c:pt idx="3">
                  <c:v>50.33</c:v>
                </c:pt>
                <c:pt idx="4">
                  <c:v>51.99</c:v>
                </c:pt>
              </c:numCache>
            </c:numRef>
          </c:val>
          <c:extLst>
            <c:ext xmlns:c16="http://schemas.microsoft.com/office/drawing/2014/chart" uri="{C3380CC4-5D6E-409C-BE32-E72D297353CC}">
              <c16:uniqueId val="{00000000-456C-426B-B9D9-DEE3633A1C6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456C-426B-B9D9-DEE3633A1C6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formatCode="#,##0.00;&quot;△&quot;#,##0.00;&quot;-&quot;">
                  <c:v>0.17</c:v>
                </c:pt>
                <c:pt idx="3" formatCode="#,##0.00;&quot;△&quot;#,##0.00;&quot;-&quot;">
                  <c:v>0.17</c:v>
                </c:pt>
                <c:pt idx="4" formatCode="#,##0.00;&quot;△&quot;#,##0.00;&quot;-&quot;">
                  <c:v>1.67</c:v>
                </c:pt>
              </c:numCache>
            </c:numRef>
          </c:val>
          <c:extLst>
            <c:ext xmlns:c16="http://schemas.microsoft.com/office/drawing/2014/chart" uri="{C3380CC4-5D6E-409C-BE32-E72D297353CC}">
              <c16:uniqueId val="{00000000-1B68-4BDB-BD63-B65CB1D649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1B68-4BDB-BD63-B65CB1D649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DA-4C4A-AFBE-CF6FDAF70F8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64DA-4C4A-AFBE-CF6FDAF70F8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803.49</c:v>
                </c:pt>
                <c:pt idx="1">
                  <c:v>405.42</c:v>
                </c:pt>
                <c:pt idx="2">
                  <c:v>611.97</c:v>
                </c:pt>
                <c:pt idx="3">
                  <c:v>423.81</c:v>
                </c:pt>
                <c:pt idx="4">
                  <c:v>638.22</c:v>
                </c:pt>
              </c:numCache>
            </c:numRef>
          </c:val>
          <c:extLst>
            <c:ext xmlns:c16="http://schemas.microsoft.com/office/drawing/2014/chart" uri="{C3380CC4-5D6E-409C-BE32-E72D297353CC}">
              <c16:uniqueId val="{00000000-0BCD-4753-912F-CCED62AE04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0BCD-4753-912F-CCED62AE04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64.099999999999994</c:v>
                </c:pt>
                <c:pt idx="1">
                  <c:v>195.55</c:v>
                </c:pt>
                <c:pt idx="2">
                  <c:v>193.77</c:v>
                </c:pt>
                <c:pt idx="3">
                  <c:v>162.88999999999999</c:v>
                </c:pt>
                <c:pt idx="4">
                  <c:v>145.25</c:v>
                </c:pt>
              </c:numCache>
            </c:numRef>
          </c:val>
          <c:extLst>
            <c:ext xmlns:c16="http://schemas.microsoft.com/office/drawing/2014/chart" uri="{C3380CC4-5D6E-409C-BE32-E72D297353CC}">
              <c16:uniqueId val="{00000000-E385-410E-96D1-408C3459E3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E385-410E-96D1-408C3459E3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100.03</c:v>
                </c:pt>
                <c:pt idx="1">
                  <c:v>101.55</c:v>
                </c:pt>
                <c:pt idx="2">
                  <c:v>110.79</c:v>
                </c:pt>
                <c:pt idx="3">
                  <c:v>121.51</c:v>
                </c:pt>
                <c:pt idx="4">
                  <c:v>116.16</c:v>
                </c:pt>
              </c:numCache>
            </c:numRef>
          </c:val>
          <c:extLst>
            <c:ext xmlns:c16="http://schemas.microsoft.com/office/drawing/2014/chart" uri="{C3380CC4-5D6E-409C-BE32-E72D297353CC}">
              <c16:uniqueId val="{00000000-FCB3-441F-9D3F-59C720135CA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FCB3-441F-9D3F-59C720135CA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117.71</c:v>
                </c:pt>
                <c:pt idx="1">
                  <c:v>117.3</c:v>
                </c:pt>
                <c:pt idx="2">
                  <c:v>107.54</c:v>
                </c:pt>
                <c:pt idx="3">
                  <c:v>96.48</c:v>
                </c:pt>
                <c:pt idx="4">
                  <c:v>103.41</c:v>
                </c:pt>
              </c:numCache>
            </c:numRef>
          </c:val>
          <c:extLst>
            <c:ext xmlns:c16="http://schemas.microsoft.com/office/drawing/2014/chart" uri="{C3380CC4-5D6E-409C-BE32-E72D297353CC}">
              <c16:uniqueId val="{00000000-AD94-42FA-802C-02F04D4B23B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AD94-42FA-802C-02F04D4B23B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54" zoomScale="130" zoomScaleNormal="130" workbookViewId="0">
      <selection activeCell="BL86" sqref="BL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愛媛県　南予水道企業団</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用水供給事業</v>
      </c>
      <c r="Q8" s="75"/>
      <c r="R8" s="75"/>
      <c r="S8" s="75"/>
      <c r="T8" s="75"/>
      <c r="U8" s="75"/>
      <c r="V8" s="75"/>
      <c r="W8" s="75" t="str">
        <f>データ!$L$6</f>
        <v>B</v>
      </c>
      <c r="X8" s="75"/>
      <c r="Y8" s="75"/>
      <c r="Z8" s="75"/>
      <c r="AA8" s="75"/>
      <c r="AB8" s="75"/>
      <c r="AC8" s="75"/>
      <c r="AD8" s="75" t="str">
        <f>データ!$M$6</f>
        <v>その他</v>
      </c>
      <c r="AE8" s="75"/>
      <c r="AF8" s="75"/>
      <c r="AG8" s="75"/>
      <c r="AH8" s="75"/>
      <c r="AI8" s="75"/>
      <c r="AJ8" s="75"/>
      <c r="AK8" s="2"/>
      <c r="AL8" s="58" t="str">
        <f>データ!$R$6</f>
        <v>-</v>
      </c>
      <c r="AM8" s="58"/>
      <c r="AN8" s="58"/>
      <c r="AO8" s="58"/>
      <c r="AP8" s="58"/>
      <c r="AQ8" s="58"/>
      <c r="AR8" s="58"/>
      <c r="AS8" s="58"/>
      <c r="AT8" s="55" t="str">
        <f>データ!$S$6</f>
        <v>-</v>
      </c>
      <c r="AU8" s="56"/>
      <c r="AV8" s="56"/>
      <c r="AW8" s="56"/>
      <c r="AX8" s="56"/>
      <c r="AY8" s="56"/>
      <c r="AZ8" s="56"/>
      <c r="BA8" s="56"/>
      <c r="BB8" s="45" t="str">
        <f>データ!$T$6</f>
        <v>-</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89.62</v>
      </c>
      <c r="J10" s="56"/>
      <c r="K10" s="56"/>
      <c r="L10" s="56"/>
      <c r="M10" s="56"/>
      <c r="N10" s="56"/>
      <c r="O10" s="57"/>
      <c r="P10" s="45">
        <f>データ!$P$6</f>
        <v>72.66</v>
      </c>
      <c r="Q10" s="45"/>
      <c r="R10" s="45"/>
      <c r="S10" s="45"/>
      <c r="T10" s="45"/>
      <c r="U10" s="45"/>
      <c r="V10" s="45"/>
      <c r="W10" s="58">
        <f>データ!$Q$6</f>
        <v>0</v>
      </c>
      <c r="X10" s="58"/>
      <c r="Y10" s="58"/>
      <c r="Z10" s="58"/>
      <c r="AA10" s="58"/>
      <c r="AB10" s="58"/>
      <c r="AC10" s="58"/>
      <c r="AD10" s="2"/>
      <c r="AE10" s="2"/>
      <c r="AF10" s="2"/>
      <c r="AG10" s="2"/>
      <c r="AH10" s="2"/>
      <c r="AI10" s="2"/>
      <c r="AJ10" s="2"/>
      <c r="AK10" s="2"/>
      <c r="AL10" s="58">
        <f>データ!$U$6</f>
        <v>101999</v>
      </c>
      <c r="AM10" s="58"/>
      <c r="AN10" s="58"/>
      <c r="AO10" s="58"/>
      <c r="AP10" s="58"/>
      <c r="AQ10" s="58"/>
      <c r="AR10" s="58"/>
      <c r="AS10" s="58"/>
      <c r="AT10" s="55">
        <f>データ!$V$6</f>
        <v>112.91</v>
      </c>
      <c r="AU10" s="56"/>
      <c r="AV10" s="56"/>
      <c r="AW10" s="56"/>
      <c r="AX10" s="56"/>
      <c r="AY10" s="56"/>
      <c r="AZ10" s="56"/>
      <c r="BA10" s="56"/>
      <c r="BB10" s="45">
        <f>データ!$W$6</f>
        <v>903.37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PQE4GYW4TJgWG6Qcjn9cVPu/RAgrUx5cZ0qSO4UCyTcwbzynW5sJixzN1RNQZuY7Ta6EHfgYZyHOpnoS7z1f1w==" saltValue="OkhxeczC4MOJ21ibR7UH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388866</v>
      </c>
      <c r="D6" s="20">
        <f t="shared" si="3"/>
        <v>46</v>
      </c>
      <c r="E6" s="20">
        <f t="shared" si="3"/>
        <v>1</v>
      </c>
      <c r="F6" s="20">
        <f t="shared" si="3"/>
        <v>0</v>
      </c>
      <c r="G6" s="20">
        <f t="shared" si="3"/>
        <v>2</v>
      </c>
      <c r="H6" s="20" t="str">
        <f t="shared" si="3"/>
        <v>愛媛県　南予水道企業団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89.62</v>
      </c>
      <c r="P6" s="21">
        <f t="shared" si="3"/>
        <v>72.66</v>
      </c>
      <c r="Q6" s="21">
        <f t="shared" si="3"/>
        <v>0</v>
      </c>
      <c r="R6" s="21" t="str">
        <f t="shared" si="3"/>
        <v>-</v>
      </c>
      <c r="S6" s="21" t="str">
        <f t="shared" si="3"/>
        <v>-</v>
      </c>
      <c r="T6" s="21" t="str">
        <f t="shared" si="3"/>
        <v>-</v>
      </c>
      <c r="U6" s="21">
        <f t="shared" si="3"/>
        <v>101999</v>
      </c>
      <c r="V6" s="21">
        <f t="shared" si="3"/>
        <v>112.91</v>
      </c>
      <c r="W6" s="21">
        <f t="shared" si="3"/>
        <v>903.37</v>
      </c>
      <c r="X6" s="22">
        <f>IF(X7="",NA(),X7)</f>
        <v>104.46</v>
      </c>
      <c r="Y6" s="22">
        <f t="shared" ref="Y6:AG6" si="4">IF(Y7="",NA(),Y7)</f>
        <v>105.87</v>
      </c>
      <c r="Z6" s="22">
        <f t="shared" si="4"/>
        <v>113.25</v>
      </c>
      <c r="AA6" s="22">
        <f t="shared" si="4"/>
        <v>119.71</v>
      </c>
      <c r="AB6" s="22">
        <f t="shared" si="4"/>
        <v>116.4</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803.49</v>
      </c>
      <c r="AU6" s="22">
        <f t="shared" ref="AU6:BC6" si="6">IF(AU7="",NA(),AU7)</f>
        <v>405.42</v>
      </c>
      <c r="AV6" s="22">
        <f t="shared" si="6"/>
        <v>611.97</v>
      </c>
      <c r="AW6" s="22">
        <f t="shared" si="6"/>
        <v>423.81</v>
      </c>
      <c r="AX6" s="22">
        <f t="shared" si="6"/>
        <v>638.22</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64.099999999999994</v>
      </c>
      <c r="BF6" s="22">
        <f t="shared" ref="BF6:BN6" si="7">IF(BF7="",NA(),BF7)</f>
        <v>195.55</v>
      </c>
      <c r="BG6" s="22">
        <f t="shared" si="7"/>
        <v>193.77</v>
      </c>
      <c r="BH6" s="22">
        <f t="shared" si="7"/>
        <v>162.88999999999999</v>
      </c>
      <c r="BI6" s="22">
        <f t="shared" si="7"/>
        <v>145.25</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100.03</v>
      </c>
      <c r="BQ6" s="22">
        <f t="shared" ref="BQ6:BY6" si="8">IF(BQ7="",NA(),BQ7)</f>
        <v>101.55</v>
      </c>
      <c r="BR6" s="22">
        <f t="shared" si="8"/>
        <v>110.79</v>
      </c>
      <c r="BS6" s="22">
        <f t="shared" si="8"/>
        <v>121.51</v>
      </c>
      <c r="BT6" s="22">
        <f t="shared" si="8"/>
        <v>116.16</v>
      </c>
      <c r="BU6" s="22">
        <f t="shared" si="8"/>
        <v>112.84</v>
      </c>
      <c r="BV6" s="22">
        <f t="shared" si="8"/>
        <v>110.77</v>
      </c>
      <c r="BW6" s="22">
        <f t="shared" si="8"/>
        <v>112.35</v>
      </c>
      <c r="BX6" s="22">
        <f t="shared" si="8"/>
        <v>106.47</v>
      </c>
      <c r="BY6" s="22">
        <f t="shared" si="8"/>
        <v>107.7</v>
      </c>
      <c r="BZ6" s="21" t="str">
        <f>IF(BZ7="","",IF(BZ7="-","【-】","【"&amp;SUBSTITUTE(TEXT(BZ7,"#,##0.00"),"-","△")&amp;"】"))</f>
        <v>【107.70】</v>
      </c>
      <c r="CA6" s="22">
        <f>IF(CA7="",NA(),CA7)</f>
        <v>117.71</v>
      </c>
      <c r="CB6" s="22">
        <f t="shared" ref="CB6:CJ6" si="9">IF(CB7="",NA(),CB7)</f>
        <v>117.3</v>
      </c>
      <c r="CC6" s="22">
        <f t="shared" si="9"/>
        <v>107.54</v>
      </c>
      <c r="CD6" s="22">
        <f t="shared" si="9"/>
        <v>96.48</v>
      </c>
      <c r="CE6" s="22">
        <f t="shared" si="9"/>
        <v>103.41</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45.04</v>
      </c>
      <c r="CM6" s="22">
        <f t="shared" ref="CM6:CU6" si="10">IF(CM7="",NA(),CM7)</f>
        <v>42.46</v>
      </c>
      <c r="CN6" s="22">
        <f t="shared" si="10"/>
        <v>43.42</v>
      </c>
      <c r="CO6" s="22">
        <f t="shared" si="10"/>
        <v>45.66</v>
      </c>
      <c r="CP6" s="22">
        <f t="shared" si="10"/>
        <v>42.37</v>
      </c>
      <c r="CQ6" s="22">
        <f t="shared" si="10"/>
        <v>61.69</v>
      </c>
      <c r="CR6" s="22">
        <f t="shared" si="10"/>
        <v>62.26</v>
      </c>
      <c r="CS6" s="22">
        <f t="shared" si="10"/>
        <v>62.22</v>
      </c>
      <c r="CT6" s="22">
        <f t="shared" si="10"/>
        <v>61.45</v>
      </c>
      <c r="CU6" s="22">
        <f t="shared" si="10"/>
        <v>61.63</v>
      </c>
      <c r="CV6" s="21" t="str">
        <f>IF(CV7="","",IF(CV7="-","【-】","【"&amp;SUBSTITUTE(TEXT(CV7,"#,##0.00"),"-","△")&amp;"】"))</f>
        <v>【61.63】</v>
      </c>
      <c r="CW6" s="22">
        <f>IF(CW7="",NA(),CW7)</f>
        <v>100</v>
      </c>
      <c r="CX6" s="22">
        <f t="shared" ref="CX6:DF6" si="11">IF(CX7="",NA(),CX7)</f>
        <v>100</v>
      </c>
      <c r="CY6" s="22">
        <f t="shared" si="11"/>
        <v>100</v>
      </c>
      <c r="CZ6" s="22">
        <f t="shared" si="11"/>
        <v>100</v>
      </c>
      <c r="DA6" s="22">
        <f t="shared" si="11"/>
        <v>100</v>
      </c>
      <c r="DB6" s="22">
        <f t="shared" si="11"/>
        <v>100</v>
      </c>
      <c r="DC6" s="22">
        <f t="shared" si="11"/>
        <v>100.16</v>
      </c>
      <c r="DD6" s="22">
        <f t="shared" si="11"/>
        <v>100.28</v>
      </c>
      <c r="DE6" s="22">
        <f t="shared" si="11"/>
        <v>100.29</v>
      </c>
      <c r="DF6" s="22">
        <f t="shared" si="11"/>
        <v>100.36</v>
      </c>
      <c r="DG6" s="21" t="str">
        <f>IF(DG7="","",IF(DG7="-","【-】","【"&amp;SUBSTITUTE(TEXT(DG7,"#,##0.00"),"-","△")&amp;"】"))</f>
        <v>【100.36】</v>
      </c>
      <c r="DH6" s="22">
        <f>IF(DH7="",NA(),DH7)</f>
        <v>59.01</v>
      </c>
      <c r="DI6" s="22">
        <f t="shared" ref="DI6:DQ6" si="12">IF(DI7="",NA(),DI7)</f>
        <v>47.84</v>
      </c>
      <c r="DJ6" s="22">
        <f t="shared" si="12"/>
        <v>49.4</v>
      </c>
      <c r="DK6" s="22">
        <f t="shared" si="12"/>
        <v>50.33</v>
      </c>
      <c r="DL6" s="22">
        <f t="shared" si="12"/>
        <v>51.99</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1">
        <f t="shared" ref="DT6:EB6" si="13">IF(DT7="",NA(),DT7)</f>
        <v>0</v>
      </c>
      <c r="DU6" s="22">
        <f t="shared" si="13"/>
        <v>0.17</v>
      </c>
      <c r="DV6" s="22">
        <f t="shared" si="13"/>
        <v>0.17</v>
      </c>
      <c r="DW6" s="22">
        <f t="shared" si="13"/>
        <v>1.67</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1">
        <f t="shared" si="14"/>
        <v>0</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15">
      <c r="A7" s="15"/>
      <c r="B7" s="24">
        <v>2023</v>
      </c>
      <c r="C7" s="24">
        <v>388866</v>
      </c>
      <c r="D7" s="24">
        <v>46</v>
      </c>
      <c r="E7" s="24">
        <v>1</v>
      </c>
      <c r="F7" s="24">
        <v>0</v>
      </c>
      <c r="G7" s="24">
        <v>2</v>
      </c>
      <c r="H7" s="24" t="s">
        <v>93</v>
      </c>
      <c r="I7" s="24" t="s">
        <v>94</v>
      </c>
      <c r="J7" s="24" t="s">
        <v>95</v>
      </c>
      <c r="K7" s="24" t="s">
        <v>96</v>
      </c>
      <c r="L7" s="24" t="s">
        <v>97</v>
      </c>
      <c r="M7" s="24" t="s">
        <v>98</v>
      </c>
      <c r="N7" s="25" t="s">
        <v>99</v>
      </c>
      <c r="O7" s="25">
        <v>89.62</v>
      </c>
      <c r="P7" s="25">
        <v>72.66</v>
      </c>
      <c r="Q7" s="25">
        <v>0</v>
      </c>
      <c r="R7" s="25" t="s">
        <v>99</v>
      </c>
      <c r="S7" s="25" t="s">
        <v>99</v>
      </c>
      <c r="T7" s="25" t="s">
        <v>99</v>
      </c>
      <c r="U7" s="25">
        <v>101999</v>
      </c>
      <c r="V7" s="25">
        <v>112.91</v>
      </c>
      <c r="W7" s="25">
        <v>903.37</v>
      </c>
      <c r="X7" s="25">
        <v>104.46</v>
      </c>
      <c r="Y7" s="25">
        <v>105.87</v>
      </c>
      <c r="Z7" s="25">
        <v>113.25</v>
      </c>
      <c r="AA7" s="25">
        <v>119.71</v>
      </c>
      <c r="AB7" s="25">
        <v>116.4</v>
      </c>
      <c r="AC7" s="25">
        <v>112.91</v>
      </c>
      <c r="AD7" s="25">
        <v>111.13</v>
      </c>
      <c r="AE7" s="25">
        <v>112.49</v>
      </c>
      <c r="AF7" s="25">
        <v>107.33</v>
      </c>
      <c r="AG7" s="25">
        <v>108.93</v>
      </c>
      <c r="AH7" s="25">
        <v>108.93</v>
      </c>
      <c r="AI7" s="25">
        <v>0</v>
      </c>
      <c r="AJ7" s="25">
        <v>0</v>
      </c>
      <c r="AK7" s="25">
        <v>0</v>
      </c>
      <c r="AL7" s="25">
        <v>0</v>
      </c>
      <c r="AM7" s="25">
        <v>0</v>
      </c>
      <c r="AN7" s="25">
        <v>9.92</v>
      </c>
      <c r="AO7" s="25">
        <v>12.29</v>
      </c>
      <c r="AP7" s="25">
        <v>8.77</v>
      </c>
      <c r="AQ7" s="25">
        <v>8.81</v>
      </c>
      <c r="AR7" s="25">
        <v>8.48</v>
      </c>
      <c r="AS7" s="25">
        <v>8.48</v>
      </c>
      <c r="AT7" s="25">
        <v>803.49</v>
      </c>
      <c r="AU7" s="25">
        <v>405.42</v>
      </c>
      <c r="AV7" s="25">
        <v>611.97</v>
      </c>
      <c r="AW7" s="25">
        <v>423.81</v>
      </c>
      <c r="AX7" s="25">
        <v>638.22</v>
      </c>
      <c r="AY7" s="25">
        <v>271.10000000000002</v>
      </c>
      <c r="AZ7" s="25">
        <v>284.45</v>
      </c>
      <c r="BA7" s="25">
        <v>309.23</v>
      </c>
      <c r="BB7" s="25">
        <v>313.43</v>
      </c>
      <c r="BC7" s="25">
        <v>303.10000000000002</v>
      </c>
      <c r="BD7" s="25">
        <v>303.10000000000002</v>
      </c>
      <c r="BE7" s="25">
        <v>64.099999999999994</v>
      </c>
      <c r="BF7" s="25">
        <v>195.55</v>
      </c>
      <c r="BG7" s="25">
        <v>193.77</v>
      </c>
      <c r="BH7" s="25">
        <v>162.88999999999999</v>
      </c>
      <c r="BI7" s="25">
        <v>145.25</v>
      </c>
      <c r="BJ7" s="25">
        <v>272.95999999999998</v>
      </c>
      <c r="BK7" s="25">
        <v>260.95999999999998</v>
      </c>
      <c r="BL7" s="25">
        <v>240.07</v>
      </c>
      <c r="BM7" s="25">
        <v>224.81</v>
      </c>
      <c r="BN7" s="25">
        <v>210.83</v>
      </c>
      <c r="BO7" s="25">
        <v>210.83</v>
      </c>
      <c r="BP7" s="25">
        <v>100.03</v>
      </c>
      <c r="BQ7" s="25">
        <v>101.55</v>
      </c>
      <c r="BR7" s="25">
        <v>110.79</v>
      </c>
      <c r="BS7" s="25">
        <v>121.51</v>
      </c>
      <c r="BT7" s="25">
        <v>116.16</v>
      </c>
      <c r="BU7" s="25">
        <v>112.84</v>
      </c>
      <c r="BV7" s="25">
        <v>110.77</v>
      </c>
      <c r="BW7" s="25">
        <v>112.35</v>
      </c>
      <c r="BX7" s="25">
        <v>106.47</v>
      </c>
      <c r="BY7" s="25">
        <v>107.7</v>
      </c>
      <c r="BZ7" s="25">
        <v>107.7</v>
      </c>
      <c r="CA7" s="25">
        <v>117.71</v>
      </c>
      <c r="CB7" s="25">
        <v>117.3</v>
      </c>
      <c r="CC7" s="25">
        <v>107.54</v>
      </c>
      <c r="CD7" s="25">
        <v>96.48</v>
      </c>
      <c r="CE7" s="25">
        <v>103.41</v>
      </c>
      <c r="CF7" s="25">
        <v>73.849999999999994</v>
      </c>
      <c r="CG7" s="25">
        <v>73.180000000000007</v>
      </c>
      <c r="CH7" s="25">
        <v>73.05</v>
      </c>
      <c r="CI7" s="25">
        <v>77.53</v>
      </c>
      <c r="CJ7" s="25">
        <v>76.25</v>
      </c>
      <c r="CK7" s="25">
        <v>76.25</v>
      </c>
      <c r="CL7" s="25">
        <v>45.04</v>
      </c>
      <c r="CM7" s="25">
        <v>42.46</v>
      </c>
      <c r="CN7" s="25">
        <v>43.42</v>
      </c>
      <c r="CO7" s="25">
        <v>45.66</v>
      </c>
      <c r="CP7" s="25">
        <v>42.37</v>
      </c>
      <c r="CQ7" s="25">
        <v>61.69</v>
      </c>
      <c r="CR7" s="25">
        <v>62.26</v>
      </c>
      <c r="CS7" s="25">
        <v>62.22</v>
      </c>
      <c r="CT7" s="25">
        <v>61.45</v>
      </c>
      <c r="CU7" s="25">
        <v>61.63</v>
      </c>
      <c r="CV7" s="25">
        <v>61.63</v>
      </c>
      <c r="CW7" s="25">
        <v>100</v>
      </c>
      <c r="CX7" s="25">
        <v>100</v>
      </c>
      <c r="CY7" s="25">
        <v>100</v>
      </c>
      <c r="CZ7" s="25">
        <v>100</v>
      </c>
      <c r="DA7" s="25">
        <v>100</v>
      </c>
      <c r="DB7" s="25">
        <v>100</v>
      </c>
      <c r="DC7" s="25">
        <v>100.16</v>
      </c>
      <c r="DD7" s="25">
        <v>100.28</v>
      </c>
      <c r="DE7" s="25">
        <v>100.29</v>
      </c>
      <c r="DF7" s="25">
        <v>100.36</v>
      </c>
      <c r="DG7" s="25">
        <v>100.36</v>
      </c>
      <c r="DH7" s="25">
        <v>59.01</v>
      </c>
      <c r="DI7" s="25">
        <v>47.84</v>
      </c>
      <c r="DJ7" s="25">
        <v>49.4</v>
      </c>
      <c r="DK7" s="25">
        <v>50.33</v>
      </c>
      <c r="DL7" s="25">
        <v>51.99</v>
      </c>
      <c r="DM7" s="25">
        <v>56.48</v>
      </c>
      <c r="DN7" s="25">
        <v>57.5</v>
      </c>
      <c r="DO7" s="25">
        <v>58.52</v>
      </c>
      <c r="DP7" s="25">
        <v>59.51</v>
      </c>
      <c r="DQ7" s="25">
        <v>60.24</v>
      </c>
      <c r="DR7" s="25">
        <v>60.24</v>
      </c>
      <c r="DS7" s="25">
        <v>0</v>
      </c>
      <c r="DT7" s="25">
        <v>0</v>
      </c>
      <c r="DU7" s="25">
        <v>0.17</v>
      </c>
      <c r="DV7" s="25">
        <v>0.17</v>
      </c>
      <c r="DW7" s="25">
        <v>1.67</v>
      </c>
      <c r="DX7" s="25">
        <v>27.61</v>
      </c>
      <c r="DY7" s="25">
        <v>30.3</v>
      </c>
      <c r="DZ7" s="25">
        <v>31.74</v>
      </c>
      <c r="EA7" s="25">
        <v>32.380000000000003</v>
      </c>
      <c r="EB7" s="25">
        <v>34.479999999999997</v>
      </c>
      <c r="EC7" s="25">
        <v>34.479999999999997</v>
      </c>
      <c r="ED7" s="25">
        <v>0</v>
      </c>
      <c r="EE7" s="25">
        <v>0</v>
      </c>
      <c r="EF7" s="25">
        <v>0</v>
      </c>
      <c r="EG7" s="25">
        <v>0</v>
      </c>
      <c r="EH7" s="25">
        <v>0</v>
      </c>
      <c r="EI7" s="25">
        <v>0.2</v>
      </c>
      <c r="EJ7" s="25">
        <v>0.32</v>
      </c>
      <c r="EK7" s="25">
        <v>0.28000000000000003</v>
      </c>
      <c r="EL7" s="25">
        <v>0.4</v>
      </c>
      <c r="EM7" s="25">
        <v>0.27</v>
      </c>
      <c r="EN7" s="25">
        <v>0.27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2025-02-03T05:27:51Z</cp:lastPrinted>
  <dcterms:created xsi:type="dcterms:W3CDTF">2024-12-11T05:04:49Z</dcterms:created>
  <dcterms:modified xsi:type="dcterms:W3CDTF">2024-12-11T05:04:49Z</dcterms:modified>
  <cp:category/>
</cp:coreProperties>
</file>