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560041\Desktop\【2_14〆】公営企業に係る経営比較分析表（令和５年度決算）の分析等\提出\"/>
    </mc:Choice>
  </mc:AlternateContent>
  <xr:revisionPtr revIDLastSave="0" documentId="13_ncr:1_{2867192F-6CAC-4F6C-A713-1FFD12F17966}" xr6:coauthVersionLast="36" xr6:coauthVersionMax="36" xr10:uidLastSave="{00000000-0000-0000-0000-000000000000}"/>
  <workbookProtection workbookAlgorithmName="SHA-512" workbookHashValue="3PmI8g4J7QhquZ53hopO4htLV39PHRQYtwP4KBzrmNQAIVVKW0nuwzDLh7cAsmiWgtwu4Gi+QOWcrbhSVK1XEg==" workbookSaltValue="mfGTbYJI6erhc4JxDtxFvw==" workbookSpinCount="100000" lockStructure="1"/>
  <bookViews>
    <workbookView xWindow="0" yWindow="0" windowWidth="23040" windowHeight="921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Q6" i="5"/>
  <c r="P6" i="5"/>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H85" i="4"/>
  <c r="E85" i="4"/>
  <c r="W10" i="4"/>
  <c r="P10" i="4"/>
  <c r="BB8" i="4"/>
  <c r="AT8" i="4"/>
  <c r="AL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<sst xmlns="http://schemas.openxmlformats.org/spreadsheetml/2006/main" count="228" uniqueCount="112">
  <si>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</si>
  <si>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</si>
  <si>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</si>
  <si>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</si>
  <si>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</si>
  <si>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</si>
  <si>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</si>
  <si>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</si>
  <si>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</si>
  <si>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</si>
  <si>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</si>
  <si>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</si>
  <si>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</si>
  <si>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</si>
  <si>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</si>
  <si>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</si>
  <si>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</si>
  <si>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</si>
  <si>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</si>
  <si>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</si>
  <si>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</si>
  <si>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</si>
  <si>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</si>
  <si>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</si>
  <si>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</si>
  <si>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</si>
  <si>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</si>
  <si>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</si>
  <si>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</si>
  <si>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</si>
  <si>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</si>
  <si>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</si>
  <si>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</si>
  <si>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</si>
  <si>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</si>
  <si>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</si>
  <si>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</si>
  <si>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</si>
  <si>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</si>
  <si>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</si>
  <si>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</si>
  <si>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</si>
  <si>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</si>
  <si>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</si>
  <si>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</si>
  <si>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</si>
  <si>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</si>
  <si>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</si>
  <si>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</si>
  <si>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</si>
  <si>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</si>
  <si>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</si>
  <si>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</si>
  <si>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</si>
  <si>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</si>
  <si>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</si>
  <si>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</si>
  <si>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</si>
  <si>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</si>
  <si>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</si>
  <si>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</si>
  <si>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</si>
  <si>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</si>
  <si>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</si>
  <si>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</si>
  <si>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</si>
  <si>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</si>
  <si>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</si>
  <si>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</si>
  <si>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</si>
  <si>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</si>
  <si>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</si>
  <si>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</si>
  <si>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</si>
  <si>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</si>
  <si>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</si>
  <si>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</si>
  <si>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</si>
  <si>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</si>
  <si>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</si>
  <si>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</si>
  <si>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</si>
  <si>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</si>
  <si>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</si>
  <si>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</si>
  <si>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</si>
  <si>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</si>
  <si>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</si>
  <si>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</si>
  <si>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</si>
  <si>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</si>
  <si>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</si>
  <si>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</si>
  <si>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</si>
  <si>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</si>
  <si>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</si>
  <si>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</si>
  <si>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</si>
  <si>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</si>
  <si>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</si>
  <si>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</si>
  <si>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</si>
  <si>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</si>
  <si>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</si>
  <si>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</si>
  <si>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</si>
  <si>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</si>
  <si>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</si>
  <si>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</si>
  <si>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町は簡易水道の統合により、平成29年度から上水道事業での一元化を図っている。経営の環境として「技術職員の高齢化や減少による水道技術の継承不足（ヒト）」「水道施設の老朽化に伴う更新需要の増大（モノ）」「給水人口の減少に伴う料金の減収（カネ）」の課題を抱えており、更なる経営基盤の強化が求められる。
　経営の状況については、①経常収支比率が100％超で推移している状況であり、②累積欠損比率についても累積欠損金が無いことから、現在のところ健全な水準である。平成28年度に料金改定を実施後、料金回収率は毎年度70％代で推移していたが、令和4年度以降、営業費用の増嵩で70％台からの割込を見せており、料金収入は前年度から1.5pt減少したことで、⑥給水原価は令和4年度に比べ17円87銭改善してはいるものの、⑤料金回収率は4.42ptの改善に留まっている。繰入金比率が類似団体と比較して高いことから、将来の水需要を踏まえ施設の合理化を推進し、料金の見直しを計画的に進めていくことで収益構造の改善を図る必要がある。
　③流動比率は、前年度から大きく上昇し、令和5年度は300％超の水準であるため、支払能力は適正な水準である。
　④企業債残高対給水収益比率は、類似団体より高い数値で推移しており、債務償還可能年数は長期化しているが、30年以下の水準である。統合後、旧簡易水道の企業債残高が加算されたことで類似団体の約1.9倍となっているため、補填財源の調整により借入率を抑制し、投資規模の適正化に努めている。
　本町の特色として、山間部及び海岸部に集落が点在し、給水人口に対して管路の延長が長く、水道施設も多いため、給水原価は類似団体より高い水準で推移している。また、⑧有収率は、統合後70％代の低水準で推移している。これは海岸部等の低地に対して、配水池からの高低差が大きく、高圧給水となっているため、経年管路等脆弱な箇所からの漏水量増加に繋がっていると分析する。
　⑦施設利用率については、給水人口の減少に伴い配水量は低下傾向にあり、類似団体平均を上回っているものの適正な施設規模の見直しが必要である。</t>
    <rPh sb="1" eb="3">
      <t>ホンチョウ</t>
    </rPh>
    <rPh sb="4" eb="6">
      <t>カンイ</t>
    </rPh>
    <rPh sb="6" eb="8">
      <t>スイドウ</t>
    </rPh>
    <rPh sb="9" eb="11">
      <t>トウゴウ</t>
    </rPh>
    <rPh sb="15" eb="17">
      <t>ヘイセイ</t>
    </rPh>
    <rPh sb="19" eb="21">
      <t>ネンド</t>
    </rPh>
    <rPh sb="23" eb="26">
      <t>ジョウスイドウ</t>
    </rPh>
    <rPh sb="26" eb="28">
      <t>ジギョウ</t>
    </rPh>
    <rPh sb="30" eb="33">
      <t>イチゲンカ</t>
    </rPh>
    <rPh sb="34" eb="35">
      <t>ハカ</t>
    </rPh>
    <rPh sb="40" eb="42">
      <t>ケイエイ</t>
    </rPh>
    <rPh sb="43" eb="45">
      <t>カンキョウ</t>
    </rPh>
    <rPh sb="49" eb="51">
      <t>ギジュツ</t>
    </rPh>
    <rPh sb="51" eb="53">
      <t>ショクイン</t>
    </rPh>
    <rPh sb="54" eb="57">
      <t>コウレイカ</t>
    </rPh>
    <rPh sb="58" eb="60">
      <t>ゲンショウ</t>
    </rPh>
    <rPh sb="63" eb="65">
      <t>スイドウ</t>
    </rPh>
    <rPh sb="65" eb="67">
      <t>ギジュツ</t>
    </rPh>
    <rPh sb="68" eb="70">
      <t>ケイショウ</t>
    </rPh>
    <rPh sb="70" eb="72">
      <t>フソク</t>
    </rPh>
    <rPh sb="78" eb="80">
      <t>スイドウ</t>
    </rPh>
    <rPh sb="80" eb="82">
      <t>シセツ</t>
    </rPh>
    <rPh sb="83" eb="86">
      <t>ロウキュウカ</t>
    </rPh>
    <rPh sb="87" eb="88">
      <t>トモナ</t>
    </rPh>
    <rPh sb="89" eb="91">
      <t>コウシン</t>
    </rPh>
    <rPh sb="91" eb="93">
      <t>ジュヨウ</t>
    </rPh>
    <rPh sb="94" eb="96">
      <t>ゾウダイ</t>
    </rPh>
    <rPh sb="102" eb="104">
      <t>キュウスイ</t>
    </rPh>
    <rPh sb="104" eb="106">
      <t>ジンコウ</t>
    </rPh>
    <rPh sb="107" eb="109">
      <t>ゲンショウ</t>
    </rPh>
    <rPh sb="110" eb="111">
      <t>トモナ</t>
    </rPh>
    <rPh sb="112" eb="114">
      <t>リョウキン</t>
    </rPh>
    <rPh sb="123" eb="125">
      <t>カダイ</t>
    </rPh>
    <rPh sb="126" eb="127">
      <t>カカ</t>
    </rPh>
    <rPh sb="132" eb="133">
      <t>サラ</t>
    </rPh>
    <rPh sb="135" eb="137">
      <t>ケイエイ</t>
    </rPh>
    <rPh sb="137" eb="139">
      <t>キバン</t>
    </rPh>
    <rPh sb="140" eb="142">
      <t>キョウカ</t>
    </rPh>
    <rPh sb="143" eb="144">
      <t>モト</t>
    </rPh>
    <rPh sb="151" eb="153">
      <t>ケイエイ</t>
    </rPh>
    <rPh sb="154" eb="156">
      <t>ジョウキョウ</t>
    </rPh>
    <rPh sb="163" eb="165">
      <t>ケイジョウ</t>
    </rPh>
    <rPh sb="165" eb="167">
      <t>シュウシ</t>
    </rPh>
    <rPh sb="167" eb="169">
      <t>ヒリツ</t>
    </rPh>
    <rPh sb="174" eb="175">
      <t>コ</t>
    </rPh>
    <rPh sb="176" eb="178">
      <t>スイイ</t>
    </rPh>
    <rPh sb="182" eb="184">
      <t>ジョウキョウ</t>
    </rPh>
    <rPh sb="189" eb="191">
      <t>ルイセキ</t>
    </rPh>
    <rPh sb="191" eb="193">
      <t>ケッソン</t>
    </rPh>
    <rPh sb="193" eb="195">
      <t>ヒリツ</t>
    </rPh>
    <rPh sb="200" eb="202">
      <t>ルイセキ</t>
    </rPh>
    <rPh sb="202" eb="204">
      <t>ケッソン</t>
    </rPh>
    <rPh sb="204" eb="205">
      <t>キン</t>
    </rPh>
    <rPh sb="206" eb="207">
      <t>ナ</t>
    </rPh>
    <rPh sb="213" eb="215">
      <t>ゲンザイ</t>
    </rPh>
    <rPh sb="219" eb="221">
      <t>ケンゼン</t>
    </rPh>
    <rPh sb="222" eb="224">
      <t>スイジュン</t>
    </rPh>
    <rPh sb="228" eb="230">
      <t>ヘイセイ</t>
    </rPh>
    <rPh sb="232" eb="234">
      <t>ネンド</t>
    </rPh>
    <rPh sb="235" eb="237">
      <t>リョウキン</t>
    </rPh>
    <rPh sb="237" eb="239">
      <t>カイテイ</t>
    </rPh>
    <rPh sb="240" eb="242">
      <t>ジッシ</t>
    </rPh>
    <rPh sb="242" eb="243">
      <t>ゴ</t>
    </rPh>
    <rPh sb="244" eb="246">
      <t>リョウキン</t>
    </rPh>
    <rPh sb="246" eb="248">
      <t>カイシュウ</t>
    </rPh>
    <rPh sb="248" eb="249">
      <t>リツ</t>
    </rPh>
    <rPh sb="250" eb="253">
      <t>マイネンド</t>
    </rPh>
    <rPh sb="256" eb="257">
      <t>ダイ</t>
    </rPh>
    <rPh sb="258" eb="260">
      <t>スイイ</t>
    </rPh>
    <rPh sb="266" eb="268">
      <t>レイワ</t>
    </rPh>
    <rPh sb="269" eb="271">
      <t>ネンド</t>
    </rPh>
    <rPh sb="271" eb="273">
      <t>イコウ</t>
    </rPh>
    <rPh sb="274" eb="276">
      <t>エイギョウ</t>
    </rPh>
    <rPh sb="276" eb="278">
      <t>ヒヨウ</t>
    </rPh>
    <rPh sb="279" eb="280">
      <t>ゾウ</t>
    </rPh>
    <rPh sb="280" eb="281">
      <t>カサ</t>
    </rPh>
    <rPh sb="285" eb="286">
      <t>ダイ</t>
    </rPh>
    <rPh sb="289" eb="291">
      <t>ワリコ</t>
    </rPh>
    <rPh sb="292" eb="293">
      <t>ミ</t>
    </rPh>
    <rPh sb="298" eb="300">
      <t>リョウキン</t>
    </rPh>
    <rPh sb="300" eb="302">
      <t>シュウニュウ</t>
    </rPh>
    <rPh sb="303" eb="306">
      <t>ゼンネンド</t>
    </rPh>
    <rPh sb="313" eb="315">
      <t>ゲンショウ</t>
    </rPh>
    <rPh sb="322" eb="324">
      <t>キュウスイ</t>
    </rPh>
    <rPh sb="324" eb="326">
      <t>ゲンカ</t>
    </rPh>
    <rPh sb="327" eb="329">
      <t>レイワ</t>
    </rPh>
    <rPh sb="330" eb="332">
      <t>ネンド</t>
    </rPh>
    <rPh sb="333" eb="334">
      <t>クラ</t>
    </rPh>
    <rPh sb="337" eb="338">
      <t>エン</t>
    </rPh>
    <rPh sb="340" eb="341">
      <t>セン</t>
    </rPh>
    <rPh sb="341" eb="343">
      <t>カイゼン</t>
    </rPh>
    <rPh sb="353" eb="355">
      <t>リョウキン</t>
    </rPh>
    <rPh sb="355" eb="357">
      <t>カイシュウ</t>
    </rPh>
    <rPh sb="357" eb="358">
      <t>リツ</t>
    </rPh>
    <rPh sb="366" eb="368">
      <t>カイゼン</t>
    </rPh>
    <rPh sb="369" eb="370">
      <t>トド</t>
    </rPh>
    <rPh sb="376" eb="378">
      <t>クリイレ</t>
    </rPh>
    <rPh sb="378" eb="379">
      <t>キン</t>
    </rPh>
    <rPh sb="379" eb="381">
      <t>ヒリツ</t>
    </rPh>
    <rPh sb="382" eb="384">
      <t>ルイジ</t>
    </rPh>
    <rPh sb="384" eb="386">
      <t>ダンタイ</t>
    </rPh>
    <rPh sb="387" eb="389">
      <t>ヒカク</t>
    </rPh>
    <rPh sb="391" eb="392">
      <t>タカ</t>
    </rPh>
    <rPh sb="398" eb="400">
      <t>ショウライ</t>
    </rPh>
    <rPh sb="401" eb="402">
      <t>ミズ</t>
    </rPh>
    <rPh sb="402" eb="404">
      <t>ジュヨウ</t>
    </rPh>
    <rPh sb="405" eb="406">
      <t>フ</t>
    </rPh>
    <rPh sb="408" eb="410">
      <t>シセツ</t>
    </rPh>
    <rPh sb="411" eb="414">
      <t>ゴウリカ</t>
    </rPh>
    <rPh sb="415" eb="417">
      <t>スイシン</t>
    </rPh>
    <rPh sb="419" eb="421">
      <t>リョウキン</t>
    </rPh>
    <rPh sb="422" eb="424">
      <t>ミナオ</t>
    </rPh>
    <rPh sb="426" eb="429">
      <t>ケイカクテキ</t>
    </rPh>
    <rPh sb="430" eb="431">
      <t>スス</t>
    </rPh>
    <rPh sb="438" eb="440">
      <t>シュウエキ</t>
    </rPh>
    <rPh sb="440" eb="442">
      <t>コウゾウ</t>
    </rPh>
    <rPh sb="443" eb="445">
      <t>カイゼン</t>
    </rPh>
    <rPh sb="446" eb="447">
      <t>ハカ</t>
    </rPh>
    <rPh sb="448" eb="450">
      <t>ヒツヨウ</t>
    </rPh>
    <rPh sb="457" eb="459">
      <t>リュウドウ</t>
    </rPh>
    <rPh sb="459" eb="461">
      <t>ヒリツ</t>
    </rPh>
    <rPh sb="463" eb="466">
      <t>ゼンネンド</t>
    </rPh>
    <rPh sb="468" eb="469">
      <t>オオ</t>
    </rPh>
    <rPh sb="471" eb="473">
      <t>ジョウショウ</t>
    </rPh>
    <rPh sb="475" eb="477">
      <t>レイワ</t>
    </rPh>
    <rPh sb="478" eb="480">
      <t>ネンド</t>
    </rPh>
    <rPh sb="487" eb="489">
      <t>スイジュン</t>
    </rPh>
    <rPh sb="500" eb="502">
      <t>テキセイ</t>
    </rPh>
    <rPh sb="503" eb="505">
      <t>スイジュン</t>
    </rPh>
    <rPh sb="512" eb="514">
      <t>キギョウ</t>
    </rPh>
    <rPh sb="514" eb="515">
      <t>サイ</t>
    </rPh>
    <rPh sb="515" eb="517">
      <t>ザンダカ</t>
    </rPh>
    <rPh sb="517" eb="518">
      <t>タイ</t>
    </rPh>
    <rPh sb="518" eb="520">
      <t>キュウスイ</t>
    </rPh>
    <rPh sb="520" eb="522">
      <t>シュウエキ</t>
    </rPh>
    <rPh sb="522" eb="524">
      <t>ヒリツ</t>
    </rPh>
    <rPh sb="526" eb="528">
      <t>ルイジ</t>
    </rPh>
    <rPh sb="528" eb="530">
      <t>ダンタイ</t>
    </rPh>
    <rPh sb="532" eb="533">
      <t>タカ</t>
    </rPh>
    <rPh sb="534" eb="536">
      <t>スウチ</t>
    </rPh>
    <rPh sb="537" eb="539">
      <t>スイイ</t>
    </rPh>
    <rPh sb="544" eb="546">
      <t>サイム</t>
    </rPh>
    <rPh sb="546" eb="548">
      <t>ショウカン</t>
    </rPh>
    <rPh sb="548" eb="550">
      <t>カノウ</t>
    </rPh>
    <rPh sb="550" eb="552">
      <t>ネンスウ</t>
    </rPh>
    <rPh sb="553" eb="555">
      <t>チョウキ</t>
    </rPh>
    <rPh sb="555" eb="556">
      <t>カ</t>
    </rPh>
    <rPh sb="564" eb="565">
      <t>ネン</t>
    </rPh>
    <rPh sb="565" eb="567">
      <t>イカ</t>
    </rPh>
    <rPh sb="568" eb="570">
      <t>スイジュン</t>
    </rPh>
    <rPh sb="574" eb="576">
      <t>トウゴウ</t>
    </rPh>
    <rPh sb="576" eb="577">
      <t>ゴ</t>
    </rPh>
    <rPh sb="578" eb="579">
      <t>キュウ</t>
    </rPh>
    <rPh sb="579" eb="581">
      <t>カンイ</t>
    </rPh>
    <rPh sb="581" eb="583">
      <t>スイドウ</t>
    </rPh>
    <rPh sb="584" eb="586">
      <t>キギョウ</t>
    </rPh>
    <rPh sb="586" eb="587">
      <t>サイ</t>
    </rPh>
    <rPh sb="587" eb="589">
      <t>ザンダカ</t>
    </rPh>
    <rPh sb="590" eb="592">
      <t>カサン</t>
    </rPh>
    <rPh sb="598" eb="600">
      <t>ルイジ</t>
    </rPh>
    <rPh sb="600" eb="602">
      <t>ダンタイ</t>
    </rPh>
    <rPh sb="603" eb="604">
      <t>ヤク</t>
    </rPh>
    <rPh sb="607" eb="608">
      <t>バイ</t>
    </rPh>
    <rPh sb="617" eb="619">
      <t>ホテン</t>
    </rPh>
    <rPh sb="619" eb="621">
      <t>ザイゲン</t>
    </rPh>
    <rPh sb="622" eb="624">
      <t>チョウセイ</t>
    </rPh>
    <rPh sb="627" eb="629">
      <t>カリイレ</t>
    </rPh>
    <rPh sb="629" eb="630">
      <t>リツ</t>
    </rPh>
    <rPh sb="631" eb="633">
      <t>ヨクセイ</t>
    </rPh>
    <rPh sb="635" eb="637">
      <t>トウシ</t>
    </rPh>
    <rPh sb="637" eb="639">
      <t>キボ</t>
    </rPh>
    <rPh sb="640" eb="643">
      <t>テキセイカ</t>
    </rPh>
    <rPh sb="644" eb="645">
      <t>ツト</t>
    </rPh>
    <rPh sb="677" eb="679">
      <t>キュウスイ</t>
    </rPh>
    <rPh sb="679" eb="681">
      <t>ジンコウ</t>
    </rPh>
    <rPh sb="682" eb="683">
      <t>タイ</t>
    </rPh>
    <rPh sb="685" eb="687">
      <t>カンロ</t>
    </rPh>
    <rPh sb="688" eb="690">
      <t>エンチョウ</t>
    </rPh>
    <rPh sb="691" eb="692">
      <t>ナガ</t>
    </rPh>
    <rPh sb="694" eb="696">
      <t>スイドウ</t>
    </rPh>
    <rPh sb="696" eb="698">
      <t>シセツ</t>
    </rPh>
    <rPh sb="699" eb="700">
      <t>オオ</t>
    </rPh>
    <rPh sb="704" eb="706">
      <t>キュウスイ</t>
    </rPh>
    <rPh sb="706" eb="708">
      <t>ゲンカ</t>
    </rPh>
    <rPh sb="715" eb="716">
      <t>タカ</t>
    </rPh>
    <rPh sb="717" eb="719">
      <t>スイジュン</t>
    </rPh>
    <rPh sb="720" eb="722">
      <t>スイイ</t>
    </rPh>
    <rPh sb="731" eb="734">
      <t>ユウシュウリツ</t>
    </rPh>
    <rPh sb="736" eb="739">
      <t>トウゴウゴ</t>
    </rPh>
    <rPh sb="742" eb="743">
      <t>ダイ</t>
    </rPh>
    <rPh sb="744" eb="745">
      <t>テイ</t>
    </rPh>
    <rPh sb="748" eb="750">
      <t>スイイ</t>
    </rPh>
    <rPh sb="758" eb="760">
      <t>カイガン</t>
    </rPh>
    <rPh sb="760" eb="761">
      <t>ブ</t>
    </rPh>
    <rPh sb="761" eb="762">
      <t>トウ</t>
    </rPh>
    <rPh sb="763" eb="765">
      <t>テイチ</t>
    </rPh>
    <rPh sb="766" eb="767">
      <t>タイ</t>
    </rPh>
    <rPh sb="770" eb="773">
      <t>ハイスイチ</t>
    </rPh>
    <rPh sb="776" eb="779">
      <t>コウテイサ</t>
    </rPh>
    <rPh sb="780" eb="781">
      <t>オオ</t>
    </rPh>
    <rPh sb="784" eb="786">
      <t>コウアツ</t>
    </rPh>
    <rPh sb="786" eb="788">
      <t>キュウスイ</t>
    </rPh>
    <rPh sb="797" eb="799">
      <t>ケイネン</t>
    </rPh>
    <rPh sb="799" eb="801">
      <t>カンロ</t>
    </rPh>
    <rPh sb="801" eb="802">
      <t>トウ</t>
    </rPh>
    <rPh sb="802" eb="804">
      <t>ゼイジャク</t>
    </rPh>
    <rPh sb="805" eb="807">
      <t>カショ</t>
    </rPh>
    <rPh sb="810" eb="812">
      <t>ロウスイ</t>
    </rPh>
    <rPh sb="812" eb="813">
      <t>リョウ</t>
    </rPh>
    <rPh sb="813" eb="815">
      <t>ゾウカ</t>
    </rPh>
    <rPh sb="816" eb="817">
      <t>ツナ</t>
    </rPh>
    <rPh sb="823" eb="825">
      <t>ブンセキ</t>
    </rPh>
    <rPh sb="831" eb="833">
      <t>シセツ</t>
    </rPh>
    <rPh sb="833" eb="836">
      <t>リヨウリツ</t>
    </rPh>
    <rPh sb="842" eb="844">
      <t>キュウスイ</t>
    </rPh>
    <rPh sb="844" eb="846">
      <t>ジンコウ</t>
    </rPh>
    <rPh sb="847" eb="849">
      <t>ゲンショウ</t>
    </rPh>
    <rPh sb="850" eb="851">
      <t>トモナ</t>
    </rPh>
    <rPh sb="852" eb="854">
      <t>ハイスイ</t>
    </rPh>
    <rPh sb="854" eb="855">
      <t>リョウ</t>
    </rPh>
    <rPh sb="856" eb="858">
      <t>テイカ</t>
    </rPh>
    <rPh sb="858" eb="860">
      <t>ケイコウ</t>
    </rPh>
    <rPh sb="864" eb="866">
      <t>ルイジ</t>
    </rPh>
    <rPh sb="866" eb="868">
      <t>ダンタイ</t>
    </rPh>
    <rPh sb="868" eb="870">
      <t>ヘイキン</t>
    </rPh>
    <rPh sb="871" eb="873">
      <t>ウワマワ</t>
    </rPh>
    <rPh sb="880" eb="882">
      <t>テキセイ</t>
    </rPh>
    <rPh sb="883" eb="885">
      <t>シセツ</t>
    </rPh>
    <rPh sb="885" eb="887">
      <t>キボ</t>
    </rPh>
    <rPh sb="888" eb="890">
      <t>ミナオ</t>
    </rPh>
    <rPh sb="892" eb="894">
      <t>ヒツヨウ</t>
    </rPh>
    <phoneticPr fontId="4"/>
  </si>
  <si>
    <t>　①有形固定資産減価償却率は、近年類似団体並で推移していたが、簡易水道事業の統合により老朽化施設が増加したため、以降、類似団体平均値を上回る状況である。
　②管路経年化率は、令和2年度から類似団体平均値を大きく上回っている。本町の水道事業創設以降、昭和40年代後半から昭和50年代前半にかけて水道整備が急速に進んだことから、耐用年数(40年)が到来する管路が集中するため、今後も大きく増加することが見込まれる。
　③管路更新率は、令和5年度では類似団体平均を上回っているが、管路の使用可能年数を60年として試算した場合、本町の管路規模では毎年度1.63％の更新が必要であり、限られた財源の中で投資の選択と集中を行い、更新率の向上を図る。</t>
    <rPh sb="15" eb="17">
      <t>キンネン</t>
    </rPh>
    <rPh sb="21" eb="22">
      <t>ナミ</t>
    </rPh>
    <rPh sb="23" eb="25">
      <t>スイイ</t>
    </rPh>
    <rPh sb="31" eb="33">
      <t>カンイ</t>
    </rPh>
    <rPh sb="33" eb="35">
      <t>スイドウ</t>
    </rPh>
    <rPh sb="35" eb="37">
      <t>ジギョウ</t>
    </rPh>
    <rPh sb="38" eb="40">
      <t>トウゴウ</t>
    </rPh>
    <rPh sb="43" eb="46">
      <t>ロウキュウカ</t>
    </rPh>
    <rPh sb="46" eb="48">
      <t>シセツ</t>
    </rPh>
    <rPh sb="49" eb="51">
      <t>ゾウカ</t>
    </rPh>
    <rPh sb="56" eb="58">
      <t>イコウ</t>
    </rPh>
    <rPh sb="59" eb="61">
      <t>ルイジ</t>
    </rPh>
    <rPh sb="61" eb="63">
      <t>ダンタイ</t>
    </rPh>
    <rPh sb="63" eb="66">
      <t>ヘイキンチ</t>
    </rPh>
    <rPh sb="67" eb="69">
      <t>ウワマワ</t>
    </rPh>
    <rPh sb="70" eb="72">
      <t>ジョウキョウ</t>
    </rPh>
    <rPh sb="87" eb="89">
      <t>レイワ</t>
    </rPh>
    <rPh sb="90" eb="92">
      <t>ネンド</t>
    </rPh>
    <rPh sb="98" eb="101">
      <t>ヘイキンチ</t>
    </rPh>
    <rPh sb="102" eb="103">
      <t>オオ</t>
    </rPh>
    <rPh sb="105" eb="107">
      <t>ウワマワ</t>
    </rPh>
    <rPh sb="112" eb="114">
      <t>ホンチョウ</t>
    </rPh>
    <rPh sb="115" eb="117">
      <t>スイドウ</t>
    </rPh>
    <rPh sb="117" eb="119">
      <t>ジギョウ</t>
    </rPh>
    <rPh sb="119" eb="121">
      <t>ソウセツ</t>
    </rPh>
    <rPh sb="121" eb="123">
      <t>イコウ</t>
    </rPh>
    <rPh sb="186" eb="188">
      <t>コンゴ</t>
    </rPh>
    <rPh sb="189" eb="190">
      <t>オオ</t>
    </rPh>
    <rPh sb="192" eb="194">
      <t>ゾウカ</t>
    </rPh>
    <rPh sb="199" eb="201">
      <t>ミコ</t>
    </rPh>
    <rPh sb="215" eb="217">
      <t>レイワ</t>
    </rPh>
    <rPh sb="218" eb="220">
      <t>ネンド</t>
    </rPh>
    <rPh sb="226" eb="228">
      <t>ヘイキン</t>
    </rPh>
    <rPh sb="229" eb="231">
      <t>ウワマワ</t>
    </rPh>
    <rPh sb="237" eb="239">
      <t>カンロ</t>
    </rPh>
    <rPh sb="240" eb="242">
      <t>シヨウ</t>
    </rPh>
    <rPh sb="242" eb="244">
      <t>カノウ</t>
    </rPh>
    <rPh sb="244" eb="246">
      <t>ネンスウ</t>
    </rPh>
    <rPh sb="249" eb="250">
      <t>ネン</t>
    </rPh>
    <rPh sb="253" eb="255">
      <t>シサン</t>
    </rPh>
    <rPh sb="257" eb="259">
      <t>バアイ</t>
    </rPh>
    <rPh sb="260" eb="261">
      <t>ホン</t>
    </rPh>
    <rPh sb="261" eb="262">
      <t>チョウ</t>
    </rPh>
    <rPh sb="263" eb="265">
      <t>カンロ</t>
    </rPh>
    <rPh sb="265" eb="267">
      <t>キボ</t>
    </rPh>
    <rPh sb="269" eb="272">
      <t>マイネンド</t>
    </rPh>
    <rPh sb="278" eb="280">
      <t>コウシン</t>
    </rPh>
    <rPh sb="281" eb="283">
      <t>ヒツヨウ</t>
    </rPh>
    <rPh sb="287" eb="288">
      <t>カギ</t>
    </rPh>
    <rPh sb="291" eb="293">
      <t>ザイゲン</t>
    </rPh>
    <rPh sb="294" eb="295">
      <t>ナカ</t>
    </rPh>
    <rPh sb="296" eb="298">
      <t>トウシ</t>
    </rPh>
    <rPh sb="299" eb="301">
      <t>センタク</t>
    </rPh>
    <rPh sb="302" eb="304">
      <t>シュウチュウ</t>
    </rPh>
    <rPh sb="305" eb="306">
      <t>オコナ</t>
    </rPh>
    <rPh sb="308" eb="310">
      <t>コウシン</t>
    </rPh>
    <rPh sb="310" eb="311">
      <t>リツ</t>
    </rPh>
    <rPh sb="312" eb="314">
      <t>コウジョウ</t>
    </rPh>
    <rPh sb="315" eb="316">
      <t>ハカ</t>
    </rPh>
    <phoneticPr fontId="4"/>
  </si>
  <si>
    <t>　1.経営の健全化・効率性においては料金回収率と有収率の改善が喫緊であると考える。料金回収率については、経営戦略に基づき概ね5年毎に料金を見直すこととしており、改定に向けた協議を進める予定である。有収率の改善では、毎年度継続的に漏水調査業務を実施し、修繕の実施、計画的な管路の更新等の対策を図る。
　2.施設老朽化の状況でにおいては、有形固定資産減価償却率及び管路経年化率が年々増加傾向である。経営戦略に基づいた施設の合理化を重要施策と位置付けながら、施設及び管路の改良と規模の適正化を実施する。
　3.本町では持続可能な水道事業の構築に向け、上水道の急所施設及び避難所などの重要施設に接続する管路の耐震化と施設規模の適正化を主眼とした施設整備計画の練り直しを行うこととしており、中長期的な視点で経営基盤の強化を図る方針である。
　</t>
    <rPh sb="18" eb="20">
      <t>リョウキン</t>
    </rPh>
    <rPh sb="20" eb="22">
      <t>カイシュウ</t>
    </rPh>
    <rPh sb="22" eb="23">
      <t>リツ</t>
    </rPh>
    <rPh sb="31" eb="33">
      <t>キッキン</t>
    </rPh>
    <rPh sb="37" eb="38">
      <t>カンガ</t>
    </rPh>
    <rPh sb="41" eb="43">
      <t>リョウキン</t>
    </rPh>
    <rPh sb="43" eb="45">
      <t>カイシュウ</t>
    </rPh>
    <rPh sb="45" eb="46">
      <t>リツ</t>
    </rPh>
    <rPh sb="52" eb="54">
      <t>ケイエイ</t>
    </rPh>
    <rPh sb="54" eb="56">
      <t>センリャク</t>
    </rPh>
    <rPh sb="57" eb="58">
      <t>モト</t>
    </rPh>
    <rPh sb="60" eb="61">
      <t>オオム</t>
    </rPh>
    <rPh sb="63" eb="64">
      <t>ネン</t>
    </rPh>
    <rPh sb="64" eb="65">
      <t>マイ</t>
    </rPh>
    <rPh sb="66" eb="68">
      <t>リョウキン</t>
    </rPh>
    <rPh sb="69" eb="71">
      <t>ミナオ</t>
    </rPh>
    <rPh sb="80" eb="82">
      <t>カイテイ</t>
    </rPh>
    <rPh sb="83" eb="84">
      <t>ム</t>
    </rPh>
    <rPh sb="86" eb="88">
      <t>キョウギ</t>
    </rPh>
    <rPh sb="89" eb="90">
      <t>スス</t>
    </rPh>
    <rPh sb="92" eb="94">
      <t>ヨテイ</t>
    </rPh>
    <rPh sb="107" eb="110">
      <t>マイネンド</t>
    </rPh>
    <rPh sb="110" eb="112">
      <t>ケイゾク</t>
    </rPh>
    <rPh sb="112" eb="113">
      <t>テキ</t>
    </rPh>
    <rPh sb="118" eb="120">
      <t>ギョウム</t>
    </rPh>
    <rPh sb="121" eb="123">
      <t>ジッシ</t>
    </rPh>
    <rPh sb="125" eb="127">
      <t>シュウゼン</t>
    </rPh>
    <rPh sb="128" eb="130">
      <t>ジッシ</t>
    </rPh>
    <rPh sb="131" eb="134">
      <t>ケイカクテキ</t>
    </rPh>
    <rPh sb="135" eb="137">
      <t>カンロ</t>
    </rPh>
    <rPh sb="138" eb="140">
      <t>コウシン</t>
    </rPh>
    <rPh sb="140" eb="141">
      <t>トウ</t>
    </rPh>
    <rPh sb="142" eb="144">
      <t>タイサク</t>
    </rPh>
    <rPh sb="145" eb="146">
      <t>ハカ</t>
    </rPh>
    <rPh sb="152" eb="154">
      <t>シセツ</t>
    </rPh>
    <rPh sb="167" eb="169">
      <t>ユウケイ</t>
    </rPh>
    <rPh sb="169" eb="171">
      <t>コテイ</t>
    </rPh>
    <rPh sb="171" eb="173">
      <t>シサン</t>
    </rPh>
    <rPh sb="173" eb="175">
      <t>ゲンカ</t>
    </rPh>
    <rPh sb="175" eb="177">
      <t>ショウキャク</t>
    </rPh>
    <rPh sb="177" eb="178">
      <t>リツ</t>
    </rPh>
    <rPh sb="178" eb="179">
      <t>オヨ</t>
    </rPh>
    <rPh sb="197" eb="199">
      <t>ケイエイ</t>
    </rPh>
    <rPh sb="199" eb="201">
      <t>センリャク</t>
    </rPh>
    <rPh sb="202" eb="203">
      <t>モト</t>
    </rPh>
    <rPh sb="206" eb="208">
      <t>シセツ</t>
    </rPh>
    <rPh sb="209" eb="212">
      <t>ゴウリカ</t>
    </rPh>
    <rPh sb="226" eb="228">
      <t>シセツ</t>
    </rPh>
    <rPh sb="228" eb="229">
      <t>オヨ</t>
    </rPh>
    <rPh sb="230" eb="232">
      <t>カンロ</t>
    </rPh>
    <rPh sb="233" eb="235">
      <t>カイリョウ</t>
    </rPh>
    <rPh sb="236" eb="238">
      <t>キボ</t>
    </rPh>
    <rPh sb="239" eb="242">
      <t>テキセイカ</t>
    </rPh>
    <rPh sb="243" eb="245">
      <t>ジッシ</t>
    </rPh>
    <rPh sb="261" eb="263">
      <t>スイドウ</t>
    </rPh>
    <rPh sb="263" eb="265">
      <t>ジギョウ</t>
    </rPh>
    <rPh sb="266" eb="268">
      <t>コウチク</t>
    </rPh>
    <rPh sb="269" eb="270">
      <t>ム</t>
    </rPh>
    <rPh sb="272" eb="273">
      <t>ジョウ</t>
    </rPh>
    <rPh sb="273" eb="275">
      <t>スイドウ</t>
    </rPh>
    <rPh sb="276" eb="278">
      <t>キュウショ</t>
    </rPh>
    <rPh sb="278" eb="280">
      <t>シセツ</t>
    </rPh>
    <rPh sb="280" eb="281">
      <t>オヨ</t>
    </rPh>
    <rPh sb="282" eb="285">
      <t>ヒナンショ</t>
    </rPh>
    <rPh sb="288" eb="290">
      <t>ジュウヨウ</t>
    </rPh>
    <rPh sb="290" eb="292">
      <t>シセツ</t>
    </rPh>
    <rPh sb="293" eb="295">
      <t>セツゾク</t>
    </rPh>
    <rPh sb="297" eb="299">
      <t>カンロ</t>
    </rPh>
    <rPh sb="300" eb="303">
      <t>タイシンカ</t>
    </rPh>
    <rPh sb="304" eb="306">
      <t>シセツ</t>
    </rPh>
    <rPh sb="306" eb="308">
      <t>キボ</t>
    </rPh>
    <rPh sb="309" eb="312">
      <t>テキセイカ</t>
    </rPh>
    <rPh sb="313" eb="315">
      <t>シュガン</t>
    </rPh>
    <rPh sb="318" eb="320">
      <t>シセツ</t>
    </rPh>
    <rPh sb="320" eb="322">
      <t>セイビ</t>
    </rPh>
    <rPh sb="322" eb="324">
      <t>ケイカク</t>
    </rPh>
    <rPh sb="325" eb="326">
      <t>ネ</t>
    </rPh>
    <rPh sb="327" eb="328">
      <t>ナオ</t>
    </rPh>
    <rPh sb="330" eb="331">
      <t>オコナ</t>
    </rPh>
    <rPh sb="340" eb="343">
      <t>チュウチョウキ</t>
    </rPh>
    <rPh sb="343" eb="344">
      <t>テキ</t>
    </rPh>
    <rPh sb="345" eb="347">
      <t>シテン</t>
    </rPh>
    <rPh sb="348" eb="350">
      <t>ケイエイ</t>
    </rPh>
    <rPh sb="350" eb="352">
      <t>キバン</t>
    </rPh>
    <rPh sb="353" eb="355">
      <t>キョウカ</t>
    </rPh>
    <rPh sb="356" eb="357">
      <t>ハカ</t>
    </rPh>
    <rPh sb="358" eb="360">
      <t>ホウシン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</si>
</sst>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0.83</c:v>
                </c:pt>
                <c:pt idx="1">
                  <c:v>0.73</c:v>
                </c:pt>
                <c:pt idx="2">
                  <c:v>0.38</c:v>
                </c:pt>
                <c:pt idx="3">
                  <c:v>1.06</c:v>
                </c:pt>
                <c:pt idx="4">
                  <c:v>0.68</c:v>
                </c:pt>
              </c:numCache>
            </c:numRef>
          </c:val>
          <c:extLst>
            <c:ext xmlns:c16="http://schemas.microsoft.com/office/drawing/2014/chart" uri="{C3380CC4-5D6E-409C-BE32-E72D297353CC}">
              <c16:uniqueId val="{00000000-6DE1-4C9C-A673-98442B9EF5F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6DE1-4C9C-A673-98442B9EF5F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59.68</c:v>
                </c:pt>
                <c:pt idx="1">
                  <c:v>59.71</c:v>
                </c:pt>
                <c:pt idx="2">
                  <c:v>57.98</c:v>
                </c:pt>
                <c:pt idx="3">
                  <c:v>59.25</c:v>
                </c:pt>
                <c:pt idx="4">
                  <c:v>57.31</c:v>
                </c:pt>
              </c:numCache>
            </c:numRef>
          </c:val>
          <c:extLst>
            <c:ext xmlns:c16="http://schemas.microsoft.com/office/drawing/2014/chart" uri="{C3380CC4-5D6E-409C-BE32-E72D297353CC}">
              <c16:uniqueId val="{00000000-D44F-4E0B-ABB1-D9279AA1C33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D44F-4E0B-ABB1-D9279AA1C33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75.58</c:v>
                </c:pt>
                <c:pt idx="1">
                  <c:v>75.95</c:v>
                </c:pt>
                <c:pt idx="2">
                  <c:v>76.11</c:v>
                </c:pt>
                <c:pt idx="3">
                  <c:v>71.989999999999995</c:v>
                </c:pt>
                <c:pt idx="4">
                  <c:v>72.87</c:v>
                </c:pt>
              </c:numCache>
            </c:numRef>
          </c:val>
          <c:extLst>
            <c:ext xmlns:c16="http://schemas.microsoft.com/office/drawing/2014/chart" uri="{C3380CC4-5D6E-409C-BE32-E72D297353CC}">
              <c16:uniqueId val="{00000000-4F5F-48DE-8D5F-B140F370D49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4F5F-48DE-8D5F-B140F370D49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100.64</c:v>
                </c:pt>
                <c:pt idx="1">
                  <c:v>103.08</c:v>
                </c:pt>
                <c:pt idx="2">
                  <c:v>103.18</c:v>
                </c:pt>
                <c:pt idx="3">
                  <c:v>102.15</c:v>
                </c:pt>
                <c:pt idx="4">
                  <c:v>102.41</c:v>
                </c:pt>
              </c:numCache>
            </c:numRef>
          </c:val>
          <c:extLst>
            <c:ext xmlns:c16="http://schemas.microsoft.com/office/drawing/2014/chart" uri="{C3380CC4-5D6E-409C-BE32-E72D297353CC}">
              <c16:uniqueId val="{00000000-747F-4DF3-8876-F6121B65FCA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747F-4DF3-8876-F6121B65FCA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53.71</c:v>
                </c:pt>
                <c:pt idx="1">
                  <c:v>55.23</c:v>
                </c:pt>
                <c:pt idx="2">
                  <c:v>56.66</c:v>
                </c:pt>
                <c:pt idx="3">
                  <c:v>57.41</c:v>
                </c:pt>
                <c:pt idx="4">
                  <c:v>58.24</c:v>
                </c:pt>
              </c:numCache>
            </c:numRef>
          </c:val>
          <c:extLst>
            <c:ext xmlns:c16="http://schemas.microsoft.com/office/drawing/2014/chart" uri="{C3380CC4-5D6E-409C-BE32-E72D297353CC}">
              <c16:uniqueId val="{00000000-E799-4D99-A02B-0712FF7BC05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E799-4D99-A02B-0712FF7BC05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18.47</c:v>
                </c:pt>
                <c:pt idx="1">
                  <c:v>29.93</c:v>
                </c:pt>
                <c:pt idx="2">
                  <c:v>30.31</c:v>
                </c:pt>
                <c:pt idx="3">
                  <c:v>31.34</c:v>
                </c:pt>
                <c:pt idx="4">
                  <c:v>32.229999999999997</c:v>
                </c:pt>
              </c:numCache>
            </c:numRef>
          </c:val>
          <c:extLst>
            <c:ext xmlns:c16="http://schemas.microsoft.com/office/drawing/2014/chart" uri="{C3380CC4-5D6E-409C-BE32-E72D297353CC}">
              <c16:uniqueId val="{00000000-2CB3-4C75-A04A-B23295CFEF2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2CB3-4C75-A04A-B23295CFEF2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29-4463-A5EA-B1F806B9FE8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6229-4463-A5EA-B1F806B9FE8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306.54000000000002</c:v>
                </c:pt>
                <c:pt idx="1">
                  <c:v>283.60000000000002</c:v>
                </c:pt>
                <c:pt idx="2">
                  <c:v>333.72</c:v>
                </c:pt>
                <c:pt idx="3">
                  <c:v>268.63</c:v>
                </c:pt>
                <c:pt idx="4">
                  <c:v>336.67</c:v>
                </c:pt>
              </c:numCache>
            </c:numRef>
          </c:val>
          <c:extLst>
            <c:ext xmlns:c16="http://schemas.microsoft.com/office/drawing/2014/chart" uri="{C3380CC4-5D6E-409C-BE32-E72D297353CC}">
              <c16:uniqueId val="{00000000-4471-48E9-9364-35E0B121519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4471-48E9-9364-35E0B121519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794.99</c:v>
                </c:pt>
                <c:pt idx="1">
                  <c:v>762.69</c:v>
                </c:pt>
                <c:pt idx="2">
                  <c:v>754.01</c:v>
                </c:pt>
                <c:pt idx="3">
                  <c:v>770.71</c:v>
                </c:pt>
                <c:pt idx="4">
                  <c:v>777.68</c:v>
                </c:pt>
              </c:numCache>
            </c:numRef>
          </c:val>
          <c:extLst>
            <c:ext xmlns:c16="http://schemas.microsoft.com/office/drawing/2014/chart" uri="{C3380CC4-5D6E-409C-BE32-E72D297353CC}">
              <c16:uniqueId val="{00000000-52A2-4152-AAF2-96AA054DDF3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52A2-4152-AAF2-96AA054DDF3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72.239999999999995</c:v>
                </c:pt>
                <c:pt idx="1">
                  <c:v>76.22</c:v>
                </c:pt>
                <c:pt idx="2">
                  <c:v>72.59</c:v>
                </c:pt>
                <c:pt idx="3">
                  <c:v>65.5</c:v>
                </c:pt>
                <c:pt idx="4">
                  <c:v>69.91</c:v>
                </c:pt>
              </c:numCache>
            </c:numRef>
          </c:val>
          <c:extLst>
            <c:ext xmlns:c16="http://schemas.microsoft.com/office/drawing/2014/chart" uri="{C3380CC4-5D6E-409C-BE32-E72D297353CC}">
              <c16:uniqueId val="{00000000-AC8E-4C7B-A532-CE23FB49D96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AC8E-4C7B-A532-CE23FB49D96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268.08999999999997</c:v>
                </c:pt>
                <c:pt idx="1">
                  <c:v>254.15</c:v>
                </c:pt>
                <c:pt idx="2">
                  <c:v>267.14</c:v>
                </c:pt>
                <c:pt idx="3">
                  <c:v>296.49</c:v>
                </c:pt>
                <c:pt idx="4">
                  <c:v>278.62</c:v>
                </c:pt>
              </c:numCache>
            </c:numRef>
          </c:val>
          <c:extLst>
            <c:ext xmlns:c16="http://schemas.microsoft.com/office/drawing/2014/chart" uri="{C3380CC4-5D6E-409C-BE32-E72D297353CC}">
              <c16:uniqueId val="{00000000-7AE9-44B0-AA7C-0FF55272E84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7AE9-44B0-AA7C-0FF55272E84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5" zoomScaleNormal="100" workbookViewId="0">
      <selection activeCell="BJ55" sqref="BJ5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愛媛県　愛南町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A6</v>
      </c>
      <c r="X8" s="69"/>
      <c r="Y8" s="69"/>
      <c r="Z8" s="69"/>
      <c r="AA8" s="69"/>
      <c r="AB8" s="69"/>
      <c r="AC8" s="69"/>
      <c r="AD8" s="69" t="str">
        <f>データ!$M$6</f>
        <v>非設置</v>
      </c>
      <c r="AE8" s="69"/>
      <c r="AF8" s="69"/>
      <c r="AG8" s="69"/>
      <c r="AH8" s="69"/>
      <c r="AI8" s="69"/>
      <c r="AJ8" s="69"/>
      <c r="AK8" s="2"/>
      <c r="AL8" s="52">
        <f>データ!$R$6</f>
        <v>19038</v>
      </c>
      <c r="AM8" s="52"/>
      <c r="AN8" s="52"/>
      <c r="AO8" s="52"/>
      <c r="AP8" s="52"/>
      <c r="AQ8" s="52"/>
      <c r="AR8" s="52"/>
      <c r="AS8" s="52"/>
      <c r="AT8" s="49">
        <f>データ!$S$6</f>
        <v>238.94</v>
      </c>
      <c r="AU8" s="50"/>
      <c r="AV8" s="50"/>
      <c r="AW8" s="50"/>
      <c r="AX8" s="50"/>
      <c r="AY8" s="50"/>
      <c r="AZ8" s="50"/>
      <c r="BA8" s="50"/>
      <c r="BB8" s="39">
        <f>データ!$T$6</f>
        <v>79.680000000000007</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2">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2">
      <c r="A10" s="2"/>
      <c r="B10" s="49" t="str">
        <f>データ!$N$6</f>
        <v>-</v>
      </c>
      <c r="C10" s="50"/>
      <c r="D10" s="50"/>
      <c r="E10" s="50"/>
      <c r="F10" s="50"/>
      <c r="G10" s="50"/>
      <c r="H10" s="50"/>
      <c r="I10" s="49">
        <f>データ!$O$6</f>
        <v>60.08</v>
      </c>
      <c r="J10" s="50"/>
      <c r="K10" s="50"/>
      <c r="L10" s="50"/>
      <c r="M10" s="50"/>
      <c r="N10" s="50"/>
      <c r="O10" s="51"/>
      <c r="P10" s="39">
        <f>データ!$P$6</f>
        <v>95.54</v>
      </c>
      <c r="Q10" s="39"/>
      <c r="R10" s="39"/>
      <c r="S10" s="39"/>
      <c r="T10" s="39"/>
      <c r="U10" s="39"/>
      <c r="V10" s="39"/>
      <c r="W10" s="52">
        <f>データ!$Q$6</f>
        <v>3900</v>
      </c>
      <c r="X10" s="52"/>
      <c r="Y10" s="52"/>
      <c r="Z10" s="52"/>
      <c r="AA10" s="52"/>
      <c r="AB10" s="52"/>
      <c r="AC10" s="52"/>
      <c r="AD10" s="2"/>
      <c r="AE10" s="2"/>
      <c r="AF10" s="2"/>
      <c r="AG10" s="2"/>
      <c r="AH10" s="2"/>
      <c r="AI10" s="2"/>
      <c r="AJ10" s="2"/>
      <c r="AK10" s="2"/>
      <c r="AL10" s="52">
        <f>データ!$U$6</f>
        <v>18036</v>
      </c>
      <c r="AM10" s="52"/>
      <c r="AN10" s="52"/>
      <c r="AO10" s="52"/>
      <c r="AP10" s="52"/>
      <c r="AQ10" s="52"/>
      <c r="AR10" s="52"/>
      <c r="AS10" s="52"/>
      <c r="AT10" s="49">
        <f>データ!$V$6</f>
        <v>38.46</v>
      </c>
      <c r="AU10" s="50"/>
      <c r="AV10" s="50"/>
      <c r="AW10" s="50"/>
      <c r="AX10" s="50"/>
      <c r="AY10" s="50"/>
      <c r="AZ10" s="50"/>
      <c r="BA10" s="50"/>
      <c r="BB10" s="39">
        <f>データ!$W$6</f>
        <v>468.95</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2">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2">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109</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6" t="s">
        <v>110</v>
      </c>
      <c r="BM47" s="87"/>
      <c r="BN47" s="87"/>
      <c r="BO47" s="87"/>
      <c r="BP47" s="87"/>
      <c r="BQ47" s="87"/>
      <c r="BR47" s="87"/>
      <c r="BS47" s="87"/>
      <c r="BT47" s="87"/>
      <c r="BU47" s="87"/>
      <c r="BV47" s="87"/>
      <c r="BW47" s="87"/>
      <c r="BX47" s="87"/>
      <c r="BY47" s="87"/>
      <c r="BZ47" s="8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2">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6"/>
      <c r="BM60" s="87"/>
      <c r="BN60" s="87"/>
      <c r="BO60" s="87"/>
      <c r="BP60" s="87"/>
      <c r="BQ60" s="87"/>
      <c r="BR60" s="87"/>
      <c r="BS60" s="87"/>
      <c r="BT60" s="87"/>
      <c r="BU60" s="87"/>
      <c r="BV60" s="87"/>
      <c r="BW60" s="87"/>
      <c r="BX60" s="87"/>
      <c r="BY60" s="87"/>
      <c r="BZ60" s="88"/>
    </row>
    <row r="61" spans="1:78" ht="13.5" customHeight="1" x14ac:dyDescent="0.2">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6"/>
      <c r="BM61" s="87"/>
      <c r="BN61" s="87"/>
      <c r="BO61" s="87"/>
      <c r="BP61" s="87"/>
      <c r="BQ61" s="87"/>
      <c r="BR61" s="87"/>
      <c r="BS61" s="87"/>
      <c r="BT61" s="87"/>
      <c r="BU61" s="87"/>
      <c r="BV61" s="87"/>
      <c r="BW61" s="87"/>
      <c r="BX61" s="87"/>
      <c r="BY61" s="87"/>
      <c r="BZ61" s="8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BcwImcsREMicCu+ToqnzWWdDIl6wG7U1mD7JTyO28HT/LKho/SY388f+Nl9BuEZBBfVsdR/GGzsWsD29SLBbqw==" saltValue="z3OVW6gypHtWUPgyT+C74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385069</v>
      </c>
      <c r="D6" s="20">
        <f t="shared" si="3"/>
        <v>46</v>
      </c>
      <c r="E6" s="20">
        <f t="shared" si="3"/>
        <v>1</v>
      </c>
      <c r="F6" s="20">
        <f t="shared" si="3"/>
        <v>0</v>
      </c>
      <c r="G6" s="20">
        <f t="shared" si="3"/>
        <v>1</v>
      </c>
      <c r="H6" s="20" t="str">
        <f t="shared" si="3"/>
        <v>愛媛県　愛南町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60.08</v>
      </c>
      <c r="P6" s="21">
        <f t="shared" si="3"/>
        <v>95.54</v>
      </c>
      <c r="Q6" s="21">
        <f t="shared" si="3"/>
        <v>3900</v>
      </c>
      <c r="R6" s="21">
        <f t="shared" si="3"/>
        <v>19038</v>
      </c>
      <c r="S6" s="21">
        <f t="shared" si="3"/>
        <v>238.94</v>
      </c>
      <c r="T6" s="21">
        <f t="shared" si="3"/>
        <v>79.680000000000007</v>
      </c>
      <c r="U6" s="21">
        <f t="shared" si="3"/>
        <v>18036</v>
      </c>
      <c r="V6" s="21">
        <f t="shared" si="3"/>
        <v>38.46</v>
      </c>
      <c r="W6" s="21">
        <f t="shared" si="3"/>
        <v>468.95</v>
      </c>
      <c r="X6" s="22">
        <f>IF(X7="",NA(),X7)</f>
        <v>100.64</v>
      </c>
      <c r="Y6" s="22">
        <f t="shared" ref="Y6:AG6" si="4">IF(Y7="",NA(),Y7)</f>
        <v>103.08</v>
      </c>
      <c r="Z6" s="22">
        <f t="shared" si="4"/>
        <v>103.18</v>
      </c>
      <c r="AA6" s="22">
        <f t="shared" si="4"/>
        <v>102.15</v>
      </c>
      <c r="AB6" s="22">
        <f t="shared" si="4"/>
        <v>102.41</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306.54000000000002</v>
      </c>
      <c r="AU6" s="22">
        <f t="shared" ref="AU6:BC6" si="6">IF(AU7="",NA(),AU7)</f>
        <v>283.60000000000002</v>
      </c>
      <c r="AV6" s="22">
        <f t="shared" si="6"/>
        <v>333.72</v>
      </c>
      <c r="AW6" s="22">
        <f t="shared" si="6"/>
        <v>268.63</v>
      </c>
      <c r="AX6" s="22">
        <f t="shared" si="6"/>
        <v>336.67</v>
      </c>
      <c r="AY6" s="22">
        <f t="shared" si="6"/>
        <v>379.08</v>
      </c>
      <c r="AZ6" s="22">
        <f t="shared" si="6"/>
        <v>367.55</v>
      </c>
      <c r="BA6" s="22">
        <f t="shared" si="6"/>
        <v>378.56</v>
      </c>
      <c r="BB6" s="22">
        <f t="shared" si="6"/>
        <v>364.46</v>
      </c>
      <c r="BC6" s="22">
        <f t="shared" si="6"/>
        <v>338.89</v>
      </c>
      <c r="BD6" s="21" t="str">
        <f>IF(BD7="","",IF(BD7="-","【-】","【"&amp;SUBSTITUTE(TEXT(BD7,"#,##0.00"),"-","△")&amp;"】"))</f>
        <v>【243.36】</v>
      </c>
      <c r="BE6" s="22">
        <f>IF(BE7="",NA(),BE7)</f>
        <v>794.99</v>
      </c>
      <c r="BF6" s="22">
        <f t="shared" ref="BF6:BN6" si="7">IF(BF7="",NA(),BF7)</f>
        <v>762.69</v>
      </c>
      <c r="BG6" s="22">
        <f t="shared" si="7"/>
        <v>754.01</v>
      </c>
      <c r="BH6" s="22">
        <f t="shared" si="7"/>
        <v>770.71</v>
      </c>
      <c r="BI6" s="22">
        <f t="shared" si="7"/>
        <v>777.68</v>
      </c>
      <c r="BJ6" s="22">
        <f t="shared" si="7"/>
        <v>398.98</v>
      </c>
      <c r="BK6" s="22">
        <f t="shared" si="7"/>
        <v>418.68</v>
      </c>
      <c r="BL6" s="22">
        <f t="shared" si="7"/>
        <v>395.68</v>
      </c>
      <c r="BM6" s="22">
        <f t="shared" si="7"/>
        <v>403.72</v>
      </c>
      <c r="BN6" s="22">
        <f t="shared" si="7"/>
        <v>400.21</v>
      </c>
      <c r="BO6" s="21" t="str">
        <f>IF(BO7="","",IF(BO7="-","【-】","【"&amp;SUBSTITUTE(TEXT(BO7,"#,##0.00"),"-","△")&amp;"】"))</f>
        <v>【265.93】</v>
      </c>
      <c r="BP6" s="22">
        <f>IF(BP7="",NA(),BP7)</f>
        <v>72.239999999999995</v>
      </c>
      <c r="BQ6" s="22">
        <f t="shared" ref="BQ6:BY6" si="8">IF(BQ7="",NA(),BQ7)</f>
        <v>76.22</v>
      </c>
      <c r="BR6" s="22">
        <f t="shared" si="8"/>
        <v>72.59</v>
      </c>
      <c r="BS6" s="22">
        <f t="shared" si="8"/>
        <v>65.5</v>
      </c>
      <c r="BT6" s="22">
        <f t="shared" si="8"/>
        <v>69.91</v>
      </c>
      <c r="BU6" s="22">
        <f t="shared" si="8"/>
        <v>98.64</v>
      </c>
      <c r="BV6" s="22">
        <f t="shared" si="8"/>
        <v>94.78</v>
      </c>
      <c r="BW6" s="22">
        <f t="shared" si="8"/>
        <v>97.59</v>
      </c>
      <c r="BX6" s="22">
        <f t="shared" si="8"/>
        <v>92.17</v>
      </c>
      <c r="BY6" s="22">
        <f t="shared" si="8"/>
        <v>92.83</v>
      </c>
      <c r="BZ6" s="21" t="str">
        <f>IF(BZ7="","",IF(BZ7="-","【-】","【"&amp;SUBSTITUTE(TEXT(BZ7,"#,##0.00"),"-","△")&amp;"】"))</f>
        <v>【97.82】</v>
      </c>
      <c r="CA6" s="22">
        <f>IF(CA7="",NA(),CA7)</f>
        <v>268.08999999999997</v>
      </c>
      <c r="CB6" s="22">
        <f t="shared" ref="CB6:CJ6" si="9">IF(CB7="",NA(),CB7)</f>
        <v>254.15</v>
      </c>
      <c r="CC6" s="22">
        <f t="shared" si="9"/>
        <v>267.14</v>
      </c>
      <c r="CD6" s="22">
        <f t="shared" si="9"/>
        <v>296.49</v>
      </c>
      <c r="CE6" s="22">
        <f t="shared" si="9"/>
        <v>278.62</v>
      </c>
      <c r="CF6" s="22">
        <f t="shared" si="9"/>
        <v>178.92</v>
      </c>
      <c r="CG6" s="22">
        <f t="shared" si="9"/>
        <v>181.3</v>
      </c>
      <c r="CH6" s="22">
        <f t="shared" si="9"/>
        <v>181.71</v>
      </c>
      <c r="CI6" s="22">
        <f t="shared" si="9"/>
        <v>188.51</v>
      </c>
      <c r="CJ6" s="22">
        <f t="shared" si="9"/>
        <v>189.43</v>
      </c>
      <c r="CK6" s="21" t="str">
        <f>IF(CK7="","",IF(CK7="-","【-】","【"&amp;SUBSTITUTE(TEXT(CK7,"#,##0.00"),"-","△")&amp;"】"))</f>
        <v>【177.56】</v>
      </c>
      <c r="CL6" s="22">
        <f>IF(CL7="",NA(),CL7)</f>
        <v>59.68</v>
      </c>
      <c r="CM6" s="22">
        <f t="shared" ref="CM6:CU6" si="10">IF(CM7="",NA(),CM7)</f>
        <v>59.71</v>
      </c>
      <c r="CN6" s="22">
        <f t="shared" si="10"/>
        <v>57.98</v>
      </c>
      <c r="CO6" s="22">
        <f t="shared" si="10"/>
        <v>59.25</v>
      </c>
      <c r="CP6" s="22">
        <f t="shared" si="10"/>
        <v>57.31</v>
      </c>
      <c r="CQ6" s="22">
        <f t="shared" si="10"/>
        <v>55.14</v>
      </c>
      <c r="CR6" s="22">
        <f t="shared" si="10"/>
        <v>55.89</v>
      </c>
      <c r="CS6" s="22">
        <f t="shared" si="10"/>
        <v>55.72</v>
      </c>
      <c r="CT6" s="22">
        <f t="shared" si="10"/>
        <v>55.31</v>
      </c>
      <c r="CU6" s="22">
        <f t="shared" si="10"/>
        <v>55.14</v>
      </c>
      <c r="CV6" s="21" t="str">
        <f>IF(CV7="","",IF(CV7="-","【-】","【"&amp;SUBSTITUTE(TEXT(CV7,"#,##0.00"),"-","△")&amp;"】"))</f>
        <v>【59.81】</v>
      </c>
      <c r="CW6" s="22">
        <f>IF(CW7="",NA(),CW7)</f>
        <v>75.58</v>
      </c>
      <c r="CX6" s="22">
        <f t="shared" ref="CX6:DF6" si="11">IF(CX7="",NA(),CX7)</f>
        <v>75.95</v>
      </c>
      <c r="CY6" s="22">
        <f t="shared" si="11"/>
        <v>76.11</v>
      </c>
      <c r="CZ6" s="22">
        <f t="shared" si="11"/>
        <v>71.989999999999995</v>
      </c>
      <c r="DA6" s="22">
        <f t="shared" si="11"/>
        <v>72.87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53.71</v>
      </c>
      <c r="DI6" s="22">
        <f t="shared" ref="DI6:DQ6" si="12">IF(DI7="",NA(),DI7)</f>
        <v>55.23</v>
      </c>
      <c r="DJ6" s="22">
        <f t="shared" si="12"/>
        <v>56.66</v>
      </c>
      <c r="DK6" s="22">
        <f t="shared" si="12"/>
        <v>57.41</v>
      </c>
      <c r="DL6" s="22">
        <f t="shared" si="12"/>
        <v>58.24</v>
      </c>
      <c r="DM6" s="22">
        <f t="shared" si="12"/>
        <v>49.92</v>
      </c>
      <c r="DN6" s="22">
        <f t="shared" si="12"/>
        <v>50.63</v>
      </c>
      <c r="DO6" s="22">
        <f t="shared" si="12"/>
        <v>51.29</v>
      </c>
      <c r="DP6" s="22">
        <f t="shared" si="12"/>
        <v>52.2</v>
      </c>
      <c r="DQ6" s="22">
        <f t="shared" si="12"/>
        <v>52.7</v>
      </c>
      <c r="DR6" s="21" t="str">
        <f>IF(DR7="","",IF(DR7="-","【-】","【"&amp;SUBSTITUTE(TEXT(DR7,"#,##0.00"),"-","△")&amp;"】"))</f>
        <v>【52.02】</v>
      </c>
      <c r="DS6" s="22">
        <f>IF(DS7="",NA(),DS7)</f>
        <v>18.47</v>
      </c>
      <c r="DT6" s="22">
        <f t="shared" ref="DT6:EB6" si="13">IF(DT7="",NA(),DT7)</f>
        <v>29.93</v>
      </c>
      <c r="DU6" s="22">
        <f t="shared" si="13"/>
        <v>30.31</v>
      </c>
      <c r="DV6" s="22">
        <f t="shared" si="13"/>
        <v>31.34</v>
      </c>
      <c r="DW6" s="22">
        <f t="shared" si="13"/>
        <v>32.229999999999997</v>
      </c>
      <c r="DX6" s="22">
        <f t="shared" si="13"/>
        <v>16.88</v>
      </c>
      <c r="DY6" s="22">
        <f t="shared" si="13"/>
        <v>18.28</v>
      </c>
      <c r="DZ6" s="22">
        <f t="shared" si="13"/>
        <v>19.61</v>
      </c>
      <c r="EA6" s="22">
        <f t="shared" si="13"/>
        <v>20.73</v>
      </c>
      <c r="EB6" s="22">
        <f t="shared" si="13"/>
        <v>22.86</v>
      </c>
      <c r="EC6" s="21" t="str">
        <f>IF(EC7="","",IF(EC7="-","【-】","【"&amp;SUBSTITUTE(TEXT(EC7,"#,##0.00"),"-","△")&amp;"】"))</f>
        <v>【25.37】</v>
      </c>
      <c r="ED6" s="22">
        <f>IF(ED7="",NA(),ED7)</f>
        <v>0.83</v>
      </c>
      <c r="EE6" s="22">
        <f t="shared" ref="EE6:EM6" si="14">IF(EE7="",NA(),EE7)</f>
        <v>0.73</v>
      </c>
      <c r="EF6" s="22">
        <f t="shared" si="14"/>
        <v>0.38</v>
      </c>
      <c r="EG6" s="22">
        <f t="shared" si="14"/>
        <v>1.06</v>
      </c>
      <c r="EH6" s="22">
        <f t="shared" si="14"/>
        <v>0.68</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385069</v>
      </c>
      <c r="D7" s="24">
        <v>46</v>
      </c>
      <c r="E7" s="24">
        <v>1</v>
      </c>
      <c r="F7" s="24">
        <v>0</v>
      </c>
      <c r="G7" s="24">
        <v>1</v>
      </c>
      <c r="H7" s="24" t="s">
        <v>93</v>
      </c>
      <c r="I7" s="24" t="s">
        <v>94</v>
      </c>
      <c r="J7" s="24" t="s">
        <v>95</v>
      </c>
      <c r="K7" s="24" t="s">
        <v>96</v>
      </c>
      <c r="L7" s="24" t="s">
        <v>97</v>
      </c>
      <c r="M7" s="24" t="s">
        <v>98</v>
      </c>
      <c r="N7" s="25" t="s">
        <v>99</v>
      </c>
      <c r="O7" s="25">
        <v>60.08</v>
      </c>
      <c r="P7" s="25">
        <v>95.54</v>
      </c>
      <c r="Q7" s="25">
        <v>3900</v>
      </c>
      <c r="R7" s="25">
        <v>19038</v>
      </c>
      <c r="S7" s="25">
        <v>238.94</v>
      </c>
      <c r="T7" s="25">
        <v>79.680000000000007</v>
      </c>
      <c r="U7" s="25">
        <v>18036</v>
      </c>
      <c r="V7" s="25">
        <v>38.46</v>
      </c>
      <c r="W7" s="25">
        <v>468.95</v>
      </c>
      <c r="X7" s="25">
        <v>100.64</v>
      </c>
      <c r="Y7" s="25">
        <v>103.08</v>
      </c>
      <c r="Z7" s="25">
        <v>103.18</v>
      </c>
      <c r="AA7" s="25">
        <v>102.15</v>
      </c>
      <c r="AB7" s="25">
        <v>102.41</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306.54000000000002</v>
      </c>
      <c r="AU7" s="25">
        <v>283.60000000000002</v>
      </c>
      <c r="AV7" s="25">
        <v>333.72</v>
      </c>
      <c r="AW7" s="25">
        <v>268.63</v>
      </c>
      <c r="AX7" s="25">
        <v>336.67</v>
      </c>
      <c r="AY7" s="25">
        <v>379.08</v>
      </c>
      <c r="AZ7" s="25">
        <v>367.55</v>
      </c>
      <c r="BA7" s="25">
        <v>378.56</v>
      </c>
      <c r="BB7" s="25">
        <v>364.46</v>
      </c>
      <c r="BC7" s="25">
        <v>338.89</v>
      </c>
      <c r="BD7" s="25">
        <v>243.36</v>
      </c>
      <c r="BE7" s="25">
        <v>794.99</v>
      </c>
      <c r="BF7" s="25">
        <v>762.69</v>
      </c>
      <c r="BG7" s="25">
        <v>754.01</v>
      </c>
      <c r="BH7" s="25">
        <v>770.71</v>
      </c>
      <c r="BI7" s="25">
        <v>777.68</v>
      </c>
      <c r="BJ7" s="25">
        <v>398.98</v>
      </c>
      <c r="BK7" s="25">
        <v>418.68</v>
      </c>
      <c r="BL7" s="25">
        <v>395.68</v>
      </c>
      <c r="BM7" s="25">
        <v>403.72</v>
      </c>
      <c r="BN7" s="25">
        <v>400.21</v>
      </c>
      <c r="BO7" s="25">
        <v>265.93</v>
      </c>
      <c r="BP7" s="25">
        <v>72.239999999999995</v>
      </c>
      <c r="BQ7" s="25">
        <v>76.22</v>
      </c>
      <c r="BR7" s="25">
        <v>72.59</v>
      </c>
      <c r="BS7" s="25">
        <v>65.5</v>
      </c>
      <c r="BT7" s="25">
        <v>69.91</v>
      </c>
      <c r="BU7" s="25">
        <v>98.64</v>
      </c>
      <c r="BV7" s="25">
        <v>94.78</v>
      </c>
      <c r="BW7" s="25">
        <v>97.59</v>
      </c>
      <c r="BX7" s="25">
        <v>92.17</v>
      </c>
      <c r="BY7" s="25">
        <v>92.83</v>
      </c>
      <c r="BZ7" s="25">
        <v>97.82</v>
      </c>
      <c r="CA7" s="25">
        <v>268.08999999999997</v>
      </c>
      <c r="CB7" s="25">
        <v>254.15</v>
      </c>
      <c r="CC7" s="25">
        <v>267.14</v>
      </c>
      <c r="CD7" s="25">
        <v>296.49</v>
      </c>
      <c r="CE7" s="25">
        <v>278.62</v>
      </c>
      <c r="CF7" s="25">
        <v>178.92</v>
      </c>
      <c r="CG7" s="25">
        <v>181.3</v>
      </c>
      <c r="CH7" s="25">
        <v>181.71</v>
      </c>
      <c r="CI7" s="25">
        <v>188.51</v>
      </c>
      <c r="CJ7" s="25">
        <v>189.43</v>
      </c>
      <c r="CK7" s="25">
        <v>177.56</v>
      </c>
      <c r="CL7" s="25">
        <v>59.68</v>
      </c>
      <c r="CM7" s="25">
        <v>59.71</v>
      </c>
      <c r="CN7" s="25">
        <v>57.98</v>
      </c>
      <c r="CO7" s="25">
        <v>59.25</v>
      </c>
      <c r="CP7" s="25">
        <v>57.31</v>
      </c>
      <c r="CQ7" s="25">
        <v>55.14</v>
      </c>
      <c r="CR7" s="25">
        <v>55.89</v>
      </c>
      <c r="CS7" s="25">
        <v>55.72</v>
      </c>
      <c r="CT7" s="25">
        <v>55.31</v>
      </c>
      <c r="CU7" s="25">
        <v>55.14</v>
      </c>
      <c r="CV7" s="25">
        <v>59.81</v>
      </c>
      <c r="CW7" s="25">
        <v>75.58</v>
      </c>
      <c r="CX7" s="25">
        <v>75.95</v>
      </c>
      <c r="CY7" s="25">
        <v>76.11</v>
      </c>
      <c r="CZ7" s="25">
        <v>71.989999999999995</v>
      </c>
      <c r="DA7" s="25">
        <v>72.87</v>
      </c>
      <c r="DB7" s="25">
        <v>81.39</v>
      </c>
      <c r="DC7" s="25">
        <v>81.27</v>
      </c>
      <c r="DD7" s="25">
        <v>81.260000000000005</v>
      </c>
      <c r="DE7" s="25">
        <v>80.36</v>
      </c>
      <c r="DF7" s="25">
        <v>80.13</v>
      </c>
      <c r="DG7" s="25">
        <v>89.42</v>
      </c>
      <c r="DH7" s="25">
        <v>53.71</v>
      </c>
      <c r="DI7" s="25">
        <v>55.23</v>
      </c>
      <c r="DJ7" s="25">
        <v>56.66</v>
      </c>
      <c r="DK7" s="25">
        <v>57.41</v>
      </c>
      <c r="DL7" s="25">
        <v>58.24</v>
      </c>
      <c r="DM7" s="25">
        <v>49.92</v>
      </c>
      <c r="DN7" s="25">
        <v>50.63</v>
      </c>
      <c r="DO7" s="25">
        <v>51.29</v>
      </c>
      <c r="DP7" s="25">
        <v>52.2</v>
      </c>
      <c r="DQ7" s="25">
        <v>52.7</v>
      </c>
      <c r="DR7" s="25">
        <v>52.02</v>
      </c>
      <c r="DS7" s="25">
        <v>18.47</v>
      </c>
      <c r="DT7" s="25">
        <v>29.93</v>
      </c>
      <c r="DU7" s="25">
        <v>30.31</v>
      </c>
      <c r="DV7" s="25">
        <v>31.34</v>
      </c>
      <c r="DW7" s="25">
        <v>32.229999999999997</v>
      </c>
      <c r="DX7" s="25">
        <v>16.88</v>
      </c>
      <c r="DY7" s="25">
        <v>18.28</v>
      </c>
      <c r="DZ7" s="25">
        <v>19.61</v>
      </c>
      <c r="EA7" s="25">
        <v>20.73</v>
      </c>
      <c r="EB7" s="25">
        <v>22.86</v>
      </c>
      <c r="EC7" s="25">
        <v>25.37</v>
      </c>
      <c r="ED7" s="25">
        <v>0.83</v>
      </c>
      <c r="EE7" s="25">
        <v>0.73</v>
      </c>
      <c r="EF7" s="25">
        <v>0.38</v>
      </c>
      <c r="EG7" s="25">
        <v>1.06</v>
      </c>
      <c r="EH7" s="25">
        <v>0.68</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2025-01-24T06:54:19Z</dcterms:created>
  <dcterms:modified xsi:type="dcterms:W3CDTF">2025-01-28T05:43:35Z</dcterms:modified>
  <cp:category/>
</cp:coreProperties>
</file>