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filesv2\観光交通課\ー交通政策ー\■交通政策室\★★交通政策室★★R6\■05　市営駐車場・駅周辺\090　データ分析\公営企業に係る経営比較分析表（令和５年度決算）の分析等について　2／14期日\R5決算　経営比較分析表（回答）\"/>
    </mc:Choice>
  </mc:AlternateContent>
  <xr:revisionPtr revIDLastSave="0" documentId="13_ncr:1_{5025EA4C-AEFA-4BCD-A5F6-B6EF593B6A30}" xr6:coauthVersionLast="47" xr6:coauthVersionMax="47" xr10:uidLastSave="{00000000-0000-0000-0000-000000000000}"/>
  <workbookProtection workbookAlgorithmName="SHA-512" workbookHashValue="JjngWfueoHJVJ+P3duCN8+bwbPVNjgWucFeezd31dD9R9TcqqCSYAAC9iE+7eXrVo003ZHSG8Q2LiZiBRxg0qg==" workbookSaltValue="jpxIQSMB1V5/KBqb5q4G9A==" workbookSpinCount="100000" lockStructure="1"/>
  <bookViews>
    <workbookView xWindow="-120" yWindow="-120" windowWidth="20730" windowHeight="1104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DS7" i="5"/>
  <c r="DR7" i="5"/>
  <c r="DQ7" i="5"/>
  <c r="JV32" i="4" s="1"/>
  <c r="DP7" i="5"/>
  <c r="DO7" i="5"/>
  <c r="DN7" i="5"/>
  <c r="LH31" i="4" s="1"/>
  <c r="DM7" i="5"/>
  <c r="KO31" i="4" s="1"/>
  <c r="DL7" i="5"/>
  <c r="DK7" i="5"/>
  <c r="DI7" i="5"/>
  <c r="DH7" i="5"/>
  <c r="DG7" i="5"/>
  <c r="DF7" i="5"/>
  <c r="DE7" i="5"/>
  <c r="DD7" i="5"/>
  <c r="MI77" i="4" s="1"/>
  <c r="DC7" i="5"/>
  <c r="DB7" i="5"/>
  <c r="DA7" i="5"/>
  <c r="KP77" i="4" s="1"/>
  <c r="CZ7" i="5"/>
  <c r="KA77" i="4" s="1"/>
  <c r="CN7" i="5"/>
  <c r="CM7" i="5"/>
  <c r="BZ7" i="5"/>
  <c r="MA53" i="4" s="1"/>
  <c r="BY7" i="5"/>
  <c r="LH53" i="4" s="1"/>
  <c r="BX7" i="5"/>
  <c r="BW7" i="5"/>
  <c r="BV7" i="5"/>
  <c r="JC53" i="4" s="1"/>
  <c r="BU7" i="5"/>
  <c r="BT7" i="5"/>
  <c r="BS7" i="5"/>
  <c r="BR7" i="5"/>
  <c r="BQ7" i="5"/>
  <c r="BO7" i="5"/>
  <c r="BN7" i="5"/>
  <c r="BM7" i="5"/>
  <c r="BL7" i="5"/>
  <c r="FE53" i="4" s="1"/>
  <c r="BK7" i="5"/>
  <c r="BJ7" i="5"/>
  <c r="BI7" i="5"/>
  <c r="GQ52" i="4" s="1"/>
  <c r="BH7" i="5"/>
  <c r="FX52" i="4" s="1"/>
  <c r="BG7" i="5"/>
  <c r="BF7" i="5"/>
  <c r="BD7" i="5"/>
  <c r="BC7" i="5"/>
  <c r="BB7" i="5"/>
  <c r="BA7" i="5"/>
  <c r="AZ7" i="5"/>
  <c r="AY7" i="5"/>
  <c r="CS52" i="4" s="1"/>
  <c r="AX7" i="5"/>
  <c r="AW7" i="5"/>
  <c r="AV7" i="5"/>
  <c r="AN52" i="4" s="1"/>
  <c r="AU7" i="5"/>
  <c r="U52" i="4" s="1"/>
  <c r="AS7" i="5"/>
  <c r="AR7" i="5"/>
  <c r="AQ7" i="5"/>
  <c r="FX32" i="4" s="1"/>
  <c r="AP7" i="5"/>
  <c r="FE32" i="4" s="1"/>
  <c r="AO7" i="5"/>
  <c r="AN7" i="5"/>
  <c r="AM7" i="5"/>
  <c r="GQ31" i="4" s="1"/>
  <c r="AL7" i="5"/>
  <c r="FX31" i="4" s="1"/>
  <c r="AK7" i="5"/>
  <c r="AJ7" i="5"/>
  <c r="AH7" i="5"/>
  <c r="AG7" i="5"/>
  <c r="AF7" i="5"/>
  <c r="AE7" i="5"/>
  <c r="AD7" i="5"/>
  <c r="AC7" i="5"/>
  <c r="CS31" i="4" s="1"/>
  <c r="AB7" i="5"/>
  <c r="AA7" i="5"/>
  <c r="Z7" i="5"/>
  <c r="AN31" i="4" s="1"/>
  <c r="Y7" i="5"/>
  <c r="U31" i="4" s="1"/>
  <c r="X7" i="5"/>
  <c r="W7" i="5"/>
  <c r="V7" i="5"/>
  <c r="HX10" i="4" s="1"/>
  <c r="U7" i="5"/>
  <c r="T7" i="5"/>
  <c r="S7" i="5"/>
  <c r="R7" i="5"/>
  <c r="DU10" i="4" s="1"/>
  <c r="Q7" i="5"/>
  <c r="CF10" i="4" s="1"/>
  <c r="P7" i="5"/>
  <c r="O7" i="5"/>
  <c r="N7" i="5"/>
  <c r="FJ8" i="4" s="1"/>
  <c r="M7" i="5"/>
  <c r="DU8" i="4" s="1"/>
  <c r="L7" i="5"/>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D88" i="4"/>
  <c r="MI78" i="4"/>
  <c r="LT78" i="4"/>
  <c r="LE78" i="4"/>
  <c r="KP78" i="4"/>
  <c r="KA78" i="4"/>
  <c r="IT78" i="4"/>
  <c r="IE78" i="4"/>
  <c r="HP78" i="4"/>
  <c r="HA78" i="4"/>
  <c r="GL78" i="4"/>
  <c r="BZ78" i="4"/>
  <c r="BK78" i="4"/>
  <c r="AV78" i="4"/>
  <c r="AG78" i="4"/>
  <c r="R78" i="4"/>
  <c r="LT77" i="4"/>
  <c r="LE77" i="4"/>
  <c r="IT77" i="4"/>
  <c r="IE77" i="4"/>
  <c r="HP77" i="4"/>
  <c r="HA77" i="4"/>
  <c r="GL77" i="4"/>
  <c r="BZ77" i="4"/>
  <c r="BK77" i="4"/>
  <c r="AV77" i="4"/>
  <c r="AG77" i="4"/>
  <c r="R77" i="4"/>
  <c r="CV76" i="4"/>
  <c r="CV67" i="4"/>
  <c r="KO53" i="4"/>
  <c r="JV53" i="4"/>
  <c r="HJ53" i="4"/>
  <c r="GQ53" i="4"/>
  <c r="FX53" i="4"/>
  <c r="EL53" i="4"/>
  <c r="CS53" i="4"/>
  <c r="BZ53" i="4"/>
  <c r="BG53" i="4"/>
  <c r="AN53" i="4"/>
  <c r="U53" i="4"/>
  <c r="MA52" i="4"/>
  <c r="LH52" i="4"/>
  <c r="KO52" i="4"/>
  <c r="JV52" i="4"/>
  <c r="JC52" i="4"/>
  <c r="HJ52" i="4"/>
  <c r="FE52" i="4"/>
  <c r="EL52" i="4"/>
  <c r="BZ52" i="4"/>
  <c r="BG52" i="4"/>
  <c r="MA32" i="4"/>
  <c r="LH32" i="4"/>
  <c r="KO32" i="4"/>
  <c r="JC32" i="4"/>
  <c r="HJ32" i="4"/>
  <c r="GQ32" i="4"/>
  <c r="EL32" i="4"/>
  <c r="CS32" i="4"/>
  <c r="BZ32" i="4"/>
  <c r="BG32" i="4"/>
  <c r="AN32" i="4"/>
  <c r="U32" i="4"/>
  <c r="MA31" i="4"/>
  <c r="JV31" i="4"/>
  <c r="JC31" i="4"/>
  <c r="HJ31" i="4"/>
  <c r="FE31" i="4"/>
  <c r="EL31" i="4"/>
  <c r="BZ31" i="4"/>
  <c r="BG31" i="4"/>
  <c r="LJ10" i="4"/>
  <c r="JQ10" i="4"/>
  <c r="B10" i="4"/>
  <c r="LJ8" i="4"/>
  <c r="JQ8" i="4"/>
  <c r="HX8" i="4"/>
  <c r="CF8" i="4"/>
  <c r="AQ8" i="4"/>
  <c r="MI76" i="4" l="1"/>
  <c r="MA30" i="4"/>
  <c r="IT76" i="4"/>
  <c r="CS51" i="4"/>
  <c r="HJ30" i="4"/>
  <c r="CS30" i="4"/>
  <c r="BZ76" i="4"/>
  <c r="MA51" i="4"/>
  <c r="HJ51" i="4"/>
  <c r="C11" i="5"/>
  <c r="D11" i="5"/>
  <c r="E11" i="5"/>
  <c r="B11" i="5"/>
  <c r="BG30" i="4" l="1"/>
  <c r="AV76" i="4"/>
  <c r="KO51" i="4"/>
  <c r="LE76" i="4"/>
  <c r="FX51" i="4"/>
  <c r="KO30" i="4"/>
  <c r="HP76" i="4"/>
  <c r="BG51" i="4"/>
  <c r="FX30" i="4"/>
  <c r="R76" i="4"/>
  <c r="EL51" i="4"/>
  <c r="GL76" i="4"/>
  <c r="U51" i="4"/>
  <c r="EL30" i="4"/>
  <c r="U30" i="4"/>
  <c r="JC51" i="4"/>
  <c r="JC30" i="4"/>
  <c r="KA76" i="4"/>
  <c r="BZ30" i="4"/>
  <c r="LT76" i="4"/>
  <c r="GQ51" i="4"/>
  <c r="LH30" i="4"/>
  <c r="IE76" i="4"/>
  <c r="BZ51" i="4"/>
  <c r="GQ30" i="4"/>
  <c r="BK76" i="4"/>
  <c r="LH51" i="4"/>
  <c r="HA76" i="4"/>
  <c r="AN30" i="4"/>
  <c r="AG76" i="4"/>
  <c r="JV51" i="4"/>
  <c r="KP76" i="4"/>
  <c r="FE51" i="4"/>
  <c r="AN51" i="4"/>
  <c r="JV30" i="4"/>
  <c r="FE30" i="4"/>
</calcChain>
</file>

<file path=xl/sharedStrings.xml><?xml version="1.0" encoding="utf-8"?>
<sst xmlns="http://schemas.openxmlformats.org/spreadsheetml/2006/main" count="278" uniqueCount="143">
  <si>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</si>
  <si>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</si>
  <si>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</si>
  <si>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</si>
  <si>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</si>
  <si>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</si>
  <si>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</si>
  <si>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</si>
  <si>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</si>
  <si>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</si>
  <si>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</si>
  <si>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</si>
  <si>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</si>
  <si>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</si>
  <si>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</si>
  <si>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</si>
  <si>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</si>
  <si>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</si>
  <si>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</si>
  <si>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</si>
  <si>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</si>
  <si>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</si>
  <si>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</si>
  <si>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</si>
  <si>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</si>
  <si>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</si>
  <si>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</si>
  <si>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</si>
  <si>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</si>
  <si>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</si>
  <si>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</si>
  <si>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</si>
  <si>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</si>
  <si>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</si>
  <si>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</si>
  <si>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</si>
  <si>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</si>
  <si>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</si>
  <si>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</si>
  <si>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</si>
  <si>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</si>
  <si>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</si>
  <si>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</si>
  <si>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</si>
  <si>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</si>
  <si>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</si>
  <si>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</si>
  <si>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</si>
  <si>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</si>
  <si>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</si>
  <si>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</si>
  <si>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</si>
  <si>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</si>
  <si>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</si>
  <si>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</si>
  <si>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</si>
  <si>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</si>
  <si>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</si>
  <si>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</si>
  <si>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</si>
  <si>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</si>
  <si>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</si>
  <si>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</si>
  <si>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</si>
  <si>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</si>
  <si>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</si>
  <si>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</si>
  <si>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</si>
  <si>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</si>
  <si>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</si>
  <si>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</si>
  <si>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</si>
  <si>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</si>
  <si>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</si>
  <si>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</si>
  <si>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</si>
  <si>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</si>
  <si>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</si>
  <si>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</si>
  <si>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</si>
  <si>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</si>
  <si>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</si>
  <si>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</si>
  <si>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</si>
  <si>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</si>
  <si>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</si>
  <si>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</si>
  <si>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</si>
  <si>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</si>
  <si>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</si>
  <si>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</si>
  <si>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</si>
  <si>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</si>
  <si>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</si>
  <si>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</si>
  <si>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</si>
  <si>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</si>
  <si>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</si>
  <si>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</si>
  <si>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</si>
  <si>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</si>
  <si>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</si>
  <si>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</si>
  <si>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</si>
  <si>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当該値(N-4)</t>
    <phoneticPr fontId="5"/>
  </si>
  <si>
    <t>当該値(N-3)</t>
    <phoneticPr fontId="5"/>
  </si>
  <si>
    <t>当該値(N-2)</t>
    <phoneticPr fontId="5"/>
  </si>
  <si>
    <t>当該値(N-4)</t>
    <phoneticPr fontId="5"/>
  </si>
  <si>
    <t>当該値(N-1)</t>
    <phoneticPr fontId="5"/>
  </si>
  <si>
    <t>当該値(N-3)</t>
    <phoneticPr fontId="5"/>
  </si>
  <si>
    <t>当該値(N-1)</t>
    <phoneticPr fontId="5"/>
  </si>
  <si>
    <t>当該値(N)</t>
    <phoneticPr fontId="5"/>
  </si>
  <si>
    <t>当該値(N-4)</t>
    <phoneticPr fontId="5"/>
  </si>
  <si>
    <t>当該値(N)</t>
    <phoneticPr fontId="5"/>
  </si>
  <si>
    <t>当該値(N-2)</t>
    <phoneticPr fontId="5"/>
  </si>
  <si>
    <t>当該値(N-1)</t>
    <phoneticPr fontId="5"/>
  </si>
  <si>
    <t>当該値(N-4)</t>
    <phoneticPr fontId="5"/>
  </si>
  <si>
    <t>当該値(N)</t>
    <phoneticPr fontId="5"/>
  </si>
  <si>
    <t>当該値(N-2)</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</si>
  <si>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</si>
  <si>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</si>
  <si>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</si>
  <si>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</si>
  <si>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愛媛県　四国中央市</t>
  </si>
  <si>
    <t>高速バス利用者駐車場</t>
  </si>
  <si>
    <t>法非適用</t>
  </si>
  <si>
    <t>駐車場整備事業</t>
  </si>
  <si>
    <t>-</t>
  </si>
  <si>
    <t>Ａ３Ｂ２</t>
  </si>
  <si>
    <t>非設置</t>
  </si>
  <si>
    <t>該当数値なし</t>
  </si>
  <si>
    <t>その他駐車場</t>
  </si>
  <si>
    <t>広場式</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</si>
  <si>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</si>
  <si>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</si>
  <si>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</si>
  <si>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</si>
  <si>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</si>
  <si>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</si>
  <si>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「⑥有形固定資産減価償却率」、「⑨累積欠損金比率」ともに該当数値がないため分析は困難である。ゲート式システムを導入しているため、定期的に機器類を更新する等、設備投資が必要である。              
              </t>
    <rPh sb="65" eb="68">
      <t>テイキテキ</t>
    </rPh>
    <rPh sb="77" eb="78">
      <t>トウ</t>
    </rPh>
    <rPh sb="84" eb="86">
      <t>ヒツヨウ</t>
    </rPh>
    <phoneticPr fontId="15"/>
  </si>
  <si>
    <t>　ゲート式の平面駐車場で、一般利用者のみを対象としている。
　複数路線を運行する高速バスのバス停に近接する重要な広域交通結節拠点であり、市外からの利用者も多い。稼働率の向上に向け適切な管理運営に努める必要がある。</t>
    <rPh sb="4" eb="5">
      <t>シキ</t>
    </rPh>
    <rPh sb="6" eb="8">
      <t>ヘイメン</t>
    </rPh>
    <rPh sb="8" eb="11">
      <t>チュウシャジョウ</t>
    </rPh>
    <rPh sb="13" eb="15">
      <t>イッパン</t>
    </rPh>
    <rPh sb="15" eb="18">
      <t>リヨウシャ</t>
    </rPh>
    <rPh sb="21" eb="23">
      <t>タイショウ</t>
    </rPh>
    <rPh sb="31" eb="35">
      <t>フクスウロセン</t>
    </rPh>
    <rPh sb="36" eb="38">
      <t>ウンコウ</t>
    </rPh>
    <rPh sb="40" eb="42">
      <t>コウソク</t>
    </rPh>
    <rPh sb="47" eb="48">
      <t>テイ</t>
    </rPh>
    <rPh sb="49" eb="51">
      <t>キンセツ</t>
    </rPh>
    <rPh sb="53" eb="55">
      <t>ジュウヨウ</t>
    </rPh>
    <rPh sb="56" eb="58">
      <t>コウイキ</t>
    </rPh>
    <rPh sb="58" eb="60">
      <t>コウツウ</t>
    </rPh>
    <rPh sb="60" eb="62">
      <t>ケッセツ</t>
    </rPh>
    <rPh sb="62" eb="64">
      <t>キョテン</t>
    </rPh>
    <rPh sb="75" eb="76">
      <t>シャ</t>
    </rPh>
    <rPh sb="80" eb="82">
      <t>カドウ</t>
    </rPh>
    <rPh sb="82" eb="83">
      <t>リツ</t>
    </rPh>
    <rPh sb="84" eb="86">
      <t>コウジョウ</t>
    </rPh>
    <rPh sb="87" eb="88">
      <t>ム</t>
    </rPh>
    <rPh sb="89" eb="91">
      <t>テキセツ</t>
    </rPh>
    <rPh sb="92" eb="94">
      <t>カンリ</t>
    </rPh>
    <rPh sb="94" eb="96">
      <t>ウンエイ</t>
    </rPh>
    <rPh sb="97" eb="98">
      <t>ツト</t>
    </rPh>
    <rPh sb="100" eb="102">
      <t>ヒツヨウ</t>
    </rPh>
    <phoneticPr fontId="5"/>
  </si>
  <si>
    <t>　「⑪稼働率」はコロナ禍の影響下で落ち込んでいたが、高速バス利用者の需要が回復し、類似施設平均値より低い状況であるが、100％を超え増加傾向である。</t>
    <rPh sb="11" eb="12">
      <t>ワザワイ</t>
    </rPh>
    <rPh sb="13" eb="15">
      <t>エイキョウ</t>
    </rPh>
    <rPh sb="15" eb="16">
      <t>シタ</t>
    </rPh>
    <rPh sb="17" eb="18">
      <t>オ</t>
    </rPh>
    <rPh sb="19" eb="20">
      <t>コ</t>
    </rPh>
    <rPh sb="26" eb="28">
      <t>コウソク</t>
    </rPh>
    <rPh sb="30" eb="32">
      <t>リヨウ</t>
    </rPh>
    <rPh sb="32" eb="33">
      <t>シャ</t>
    </rPh>
    <rPh sb="34" eb="36">
      <t>ジュヨウ</t>
    </rPh>
    <rPh sb="37" eb="39">
      <t>カイフク</t>
    </rPh>
    <rPh sb="41" eb="43">
      <t>ルイジ</t>
    </rPh>
    <rPh sb="45" eb="48">
      <t>ヘイキンチ</t>
    </rPh>
    <rPh sb="50" eb="51">
      <t>ヒク</t>
    </rPh>
    <rPh sb="64" eb="65">
      <t>コ</t>
    </rPh>
    <rPh sb="66" eb="70">
      <t>ゾウカケイコウ</t>
    </rPh>
    <phoneticPr fontId="15"/>
  </si>
  <si>
    <t xml:space="preserve">　収益的収支比率は、単年度の黒字化には届かなかったが増加傾向となり、コロナ禍で減少した需要が回復してきたものと捉えている。
　各指標については、「①収益的収支比率」及び「⑤ＥＢＩＴＤＡ」は類似施設平均値を下回る数値となっているが、「④売上高ＧＯＰ比率」が類似施設平均値を上回り、増加傾向である。
</t>
    <rPh sb="19" eb="20">
      <t>トド</t>
    </rPh>
    <rPh sb="26" eb="28">
      <t>ゾウカ</t>
    </rPh>
    <rPh sb="28" eb="30">
      <t>ケイコウ</t>
    </rPh>
    <rPh sb="55" eb="56">
      <t>トラ</t>
    </rPh>
    <rPh sb="127" eb="129">
      <t>ルイジ</t>
    </rPh>
    <rPh sb="129" eb="131">
      <t>シセツ</t>
    </rPh>
    <rPh sb="131" eb="134">
      <t>ヘイキンチ</t>
    </rPh>
    <rPh sb="135" eb="137">
      <t>ウワマワ</t>
    </rPh>
    <rPh sb="139" eb="141">
      <t>ゾウカ</t>
    </rPh>
    <rPh sb="141" eb="14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</si>
</sst>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8"/>
      <color theme="3"/>
      <name val="游ゴシック Light"/>
      <family val="2"/>
      <charset val="128"/>
      <scheme val="maj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116.5</c:v>
                </c:pt>
                <c:pt idx="1">
                  <c:v>46.1</c:v>
                </c:pt>
                <c:pt idx="2">
                  <c:v>47.4</c:v>
                </c:pt>
                <c:pt idx="3">
                  <c:v>87.3</c:v>
                </c:pt>
                <c:pt idx="4">
                  <c:v>98.4</c:v>
                </c:pt>
              </c:numCache>
            </c:numRef>
          </c:val>
          <c:extLst>
            <c:ext xmlns:c16="http://schemas.microsoft.com/office/drawing/2014/chart" uri="{C3380CC4-5D6E-409C-BE32-E72D297353CC}">
              <c16:uniqueId val="{00000000-396D-4A90-B288-40F9DB2D051F}"/>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1736.5</c:v>
                </c:pt>
                <c:pt idx="1">
                  <c:v>3200.8</c:v>
                </c:pt>
                <c:pt idx="2">
                  <c:v>274.39999999999998</c:v>
                </c:pt>
                <c:pt idx="3">
                  <c:v>972.8</c:v>
                </c:pt>
                <c:pt idx="4">
                  <c:v>2703.2</c:v>
                </c:pt>
              </c:numCache>
            </c:numRef>
          </c:val>
          <c:smooth val="0"/>
          <c:extLst>
            <c:ext xmlns:c16="http://schemas.microsoft.com/office/drawing/2014/chart" uri="{C3380CC4-5D6E-409C-BE32-E72D297353CC}">
              <c16:uniqueId val="{00000001-396D-4A90-B288-40F9DB2D051F}"/>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4DB-4E86-8E9C-21D7DA96057A}"/>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51.5</c:v>
                </c:pt>
                <c:pt idx="1">
                  <c:v>764.6</c:v>
                </c:pt>
                <c:pt idx="2">
                  <c:v>72.599999999999994</c:v>
                </c:pt>
                <c:pt idx="3">
                  <c:v>50.4</c:v>
                </c:pt>
                <c:pt idx="4">
                  <c:v>32.799999999999997</c:v>
                </c:pt>
              </c:numCache>
            </c:numRef>
          </c:val>
          <c:smooth val="0"/>
          <c:extLst>
            <c:ext xmlns:c16="http://schemas.microsoft.com/office/drawing/2014/chart" uri="{C3380CC4-5D6E-409C-BE32-E72D297353CC}">
              <c16:uniqueId val="{00000001-04DB-4E86-8E9C-21D7DA96057A}"/>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2A3F-4546-970D-238E988B3FE7}"/>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2A3F-4546-970D-238E988B3FE7}"/>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CD1B-44FE-BDAD-22732FFEB7AF}"/>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CD1B-44FE-BDAD-22732FFEB7AF}"/>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01D1-4593-907A-084CFA864AF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1.3</c:v>
                </c:pt>
                <c:pt idx="1">
                  <c:v>4.8</c:v>
                </c:pt>
                <c:pt idx="2">
                  <c:v>3.3</c:v>
                </c:pt>
                <c:pt idx="3">
                  <c:v>1.6</c:v>
                </c:pt>
                <c:pt idx="4">
                  <c:v>1.5</c:v>
                </c:pt>
              </c:numCache>
            </c:numRef>
          </c:val>
          <c:smooth val="0"/>
          <c:extLst>
            <c:ext xmlns:c16="http://schemas.microsoft.com/office/drawing/2014/chart" uri="{C3380CC4-5D6E-409C-BE32-E72D297353CC}">
              <c16:uniqueId val="{00000001-01D1-4593-907A-084CFA864AF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7AFA-4404-884E-0DD675EC8E8A}"/>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c:v>
                </c:pt>
                <c:pt idx="1">
                  <c:v>98</c:v>
                </c:pt>
                <c:pt idx="2">
                  <c:v>13</c:v>
                </c:pt>
                <c:pt idx="3">
                  <c:v>2</c:v>
                </c:pt>
                <c:pt idx="4">
                  <c:v>4</c:v>
                </c:pt>
              </c:numCache>
            </c:numRef>
          </c:val>
          <c:smooth val="0"/>
          <c:extLst>
            <c:ext xmlns:c16="http://schemas.microsoft.com/office/drawing/2014/chart" uri="{C3380CC4-5D6E-409C-BE32-E72D297353CC}">
              <c16:uniqueId val="{00000001-7AFA-4404-884E-0DD675EC8E8A}"/>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120.7</c:v>
                </c:pt>
                <c:pt idx="1">
                  <c:v>62.1</c:v>
                </c:pt>
                <c:pt idx="2">
                  <c:v>75.900000000000006</c:v>
                </c:pt>
                <c:pt idx="3">
                  <c:v>106.9</c:v>
                </c:pt>
                <c:pt idx="4">
                  <c:v>120.7</c:v>
                </c:pt>
              </c:numCache>
            </c:numRef>
          </c:val>
          <c:extLst>
            <c:ext xmlns:c16="http://schemas.microsoft.com/office/drawing/2014/chart" uri="{C3380CC4-5D6E-409C-BE32-E72D297353CC}">
              <c16:uniqueId val="{00000000-A20F-4F08-B51A-D39F731A5B1D}"/>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159.6</c:v>
                </c:pt>
                <c:pt idx="1">
                  <c:v>128.5</c:v>
                </c:pt>
                <c:pt idx="2">
                  <c:v>138.1</c:v>
                </c:pt>
                <c:pt idx="3">
                  <c:v>152.4</c:v>
                </c:pt>
                <c:pt idx="4">
                  <c:v>149.80000000000001</c:v>
                </c:pt>
              </c:numCache>
            </c:numRef>
          </c:val>
          <c:smooth val="0"/>
          <c:extLst>
            <c:ext xmlns:c16="http://schemas.microsoft.com/office/drawing/2014/chart" uri="{C3380CC4-5D6E-409C-BE32-E72D297353CC}">
              <c16:uniqueId val="{00000001-A20F-4F08-B51A-D39F731A5B1D}"/>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14.2</c:v>
                </c:pt>
                <c:pt idx="1">
                  <c:v>-116.7</c:v>
                </c:pt>
                <c:pt idx="2">
                  <c:v>-110.9</c:v>
                </c:pt>
                <c:pt idx="3">
                  <c:v>-14.5</c:v>
                </c:pt>
                <c:pt idx="4">
                  <c:v>-1.6</c:v>
                </c:pt>
              </c:numCache>
            </c:numRef>
          </c:val>
          <c:extLst>
            <c:ext xmlns:c16="http://schemas.microsoft.com/office/drawing/2014/chart" uri="{C3380CC4-5D6E-409C-BE32-E72D297353CC}">
              <c16:uniqueId val="{00000000-AB13-477E-B476-9C787F7C6EFF}"/>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28.9</c:v>
                </c:pt>
                <c:pt idx="1">
                  <c:v>-56.4</c:v>
                </c:pt>
                <c:pt idx="2">
                  <c:v>16.899999999999999</c:v>
                </c:pt>
                <c:pt idx="3">
                  <c:v>26.4</c:v>
                </c:pt>
                <c:pt idx="4">
                  <c:v>-1.9</c:v>
                </c:pt>
              </c:numCache>
            </c:numRef>
          </c:val>
          <c:smooth val="0"/>
          <c:extLst>
            <c:ext xmlns:c16="http://schemas.microsoft.com/office/drawing/2014/chart" uri="{C3380CC4-5D6E-409C-BE32-E72D297353CC}">
              <c16:uniqueId val="{00000001-AB13-477E-B476-9C787F7C6EFF}"/>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633</c:v>
                </c:pt>
                <c:pt idx="1">
                  <c:v>-1993</c:v>
                </c:pt>
                <c:pt idx="2">
                  <c:v>-2317</c:v>
                </c:pt>
                <c:pt idx="3">
                  <c:v>-477</c:v>
                </c:pt>
                <c:pt idx="4">
                  <c:v>-59</c:v>
                </c:pt>
              </c:numCache>
            </c:numRef>
          </c:val>
          <c:extLst>
            <c:ext xmlns:c16="http://schemas.microsoft.com/office/drawing/2014/chart" uri="{C3380CC4-5D6E-409C-BE32-E72D297353CC}">
              <c16:uniqueId val="{00000000-E11E-4B99-84F7-A97E46AA9F69}"/>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8262</c:v>
                </c:pt>
                <c:pt idx="1">
                  <c:v>1059</c:v>
                </c:pt>
                <c:pt idx="2">
                  <c:v>2866</c:v>
                </c:pt>
                <c:pt idx="3">
                  <c:v>4637</c:v>
                </c:pt>
                <c:pt idx="4">
                  <c:v>4223</c:v>
                </c:pt>
              </c:numCache>
            </c:numRef>
          </c:val>
          <c:smooth val="0"/>
          <c:extLst>
            <c:ext xmlns:c16="http://schemas.microsoft.com/office/drawing/2014/chart" uri="{C3380CC4-5D6E-409C-BE32-E72D297353CC}">
              <c16:uniqueId val="{00000001-E11E-4B99-84F7-A97E46AA9F69}"/>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GT60"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愛媛県四国中央市　高速バス利用者駐車場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82" t="str">
        <f>データ!J7</f>
        <v>法非適用</v>
      </c>
      <c r="C8" s="83"/>
      <c r="D8" s="83"/>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3"/>
      <c r="AH8" s="83"/>
      <c r="AI8" s="83"/>
      <c r="AJ8" s="83"/>
      <c r="AK8" s="83"/>
      <c r="AL8" s="83"/>
      <c r="AM8" s="83"/>
      <c r="AN8" s="83"/>
      <c r="AO8" s="83"/>
      <c r="AP8" s="84"/>
      <c r="AQ8" s="82" t="str">
        <f>データ!K7</f>
        <v>駐車場整備事業</v>
      </c>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c r="CC8" s="83"/>
      <c r="CD8" s="83"/>
      <c r="CE8" s="84"/>
      <c r="CF8" s="82" t="str">
        <f>データ!L7</f>
        <v>-</v>
      </c>
      <c r="CG8" s="83"/>
      <c r="CH8" s="83"/>
      <c r="CI8" s="83"/>
      <c r="CJ8" s="83"/>
      <c r="CK8" s="83"/>
      <c r="CL8" s="83"/>
      <c r="CM8" s="83"/>
      <c r="CN8" s="83"/>
      <c r="CO8" s="83"/>
      <c r="CP8" s="83"/>
      <c r="CQ8" s="83"/>
      <c r="CR8" s="83"/>
      <c r="CS8" s="83"/>
      <c r="CT8" s="83"/>
      <c r="CU8" s="83"/>
      <c r="CV8" s="83"/>
      <c r="CW8" s="83"/>
      <c r="CX8" s="83"/>
      <c r="CY8" s="83"/>
      <c r="CZ8" s="83"/>
      <c r="DA8" s="83"/>
      <c r="DB8" s="83"/>
      <c r="DC8" s="83"/>
      <c r="DD8" s="83"/>
      <c r="DE8" s="83"/>
      <c r="DF8" s="83"/>
      <c r="DG8" s="83"/>
      <c r="DH8" s="83"/>
      <c r="DI8" s="83"/>
      <c r="DJ8" s="83"/>
      <c r="DK8" s="83"/>
      <c r="DL8" s="83"/>
      <c r="DM8" s="83"/>
      <c r="DN8" s="83"/>
      <c r="DO8" s="83"/>
      <c r="DP8" s="83"/>
      <c r="DQ8" s="83"/>
      <c r="DR8" s="83"/>
      <c r="DS8" s="83"/>
      <c r="DT8" s="84"/>
      <c r="DU8" s="85" t="str">
        <f>データ!M7</f>
        <v>Ａ３Ｂ２</v>
      </c>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t="str">
        <f>データ!N7</f>
        <v>非設置</v>
      </c>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2"/>
      <c r="GZ8" s="2"/>
      <c r="HA8" s="2"/>
      <c r="HB8" s="2"/>
      <c r="HC8" s="2"/>
      <c r="HD8" s="2"/>
      <c r="HE8" s="2"/>
      <c r="HF8" s="2"/>
      <c r="HG8" s="2"/>
      <c r="HH8" s="2"/>
      <c r="HI8" s="2"/>
      <c r="HJ8" s="2"/>
      <c r="HK8" s="2"/>
      <c r="HL8" s="2"/>
      <c r="HM8" s="2"/>
      <c r="HN8" s="2"/>
      <c r="HO8" s="2"/>
      <c r="HP8" s="2"/>
      <c r="HQ8" s="2"/>
      <c r="HR8" s="2"/>
      <c r="HS8" s="2"/>
      <c r="HT8" s="2"/>
      <c r="HU8" s="2"/>
      <c r="HV8" s="2"/>
      <c r="HW8" s="2"/>
      <c r="HX8" s="85" t="str">
        <f>データ!S7</f>
        <v>無</v>
      </c>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t="str">
        <f>データ!T7</f>
        <v>無</v>
      </c>
      <c r="JR8" s="85"/>
      <c r="JS8" s="85"/>
      <c r="JT8" s="85"/>
      <c r="JU8" s="85"/>
      <c r="JV8" s="85"/>
      <c r="JW8" s="85"/>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6">
        <f>データ!U7</f>
        <v>827</v>
      </c>
      <c r="LK8" s="86"/>
      <c r="LL8" s="86"/>
      <c r="LM8" s="86"/>
      <c r="LN8" s="86"/>
      <c r="LO8" s="86"/>
      <c r="LP8" s="86"/>
      <c r="LQ8" s="86"/>
      <c r="LR8" s="86"/>
      <c r="LS8" s="86"/>
      <c r="LT8" s="86"/>
      <c r="LU8" s="86"/>
      <c r="LV8" s="86"/>
      <c r="LW8" s="86"/>
      <c r="LX8" s="86"/>
      <c r="LY8" s="86"/>
      <c r="LZ8" s="86"/>
      <c r="MA8" s="86"/>
      <c r="MB8" s="86"/>
      <c r="MC8" s="86"/>
      <c r="MD8" s="86"/>
      <c r="ME8" s="86"/>
      <c r="MF8" s="86"/>
      <c r="MG8" s="86"/>
      <c r="MH8" s="86"/>
      <c r="MI8" s="86"/>
      <c r="MJ8" s="86"/>
      <c r="MK8" s="86"/>
      <c r="ML8" s="86"/>
      <c r="MM8" s="86"/>
      <c r="MN8" s="86"/>
      <c r="MO8" s="86"/>
      <c r="MP8" s="86"/>
      <c r="MQ8" s="86"/>
      <c r="MR8" s="86"/>
      <c r="MS8" s="86"/>
      <c r="MT8" s="86"/>
      <c r="MU8" s="86"/>
      <c r="MV8" s="86"/>
      <c r="MW8" s="86"/>
      <c r="MX8" s="86"/>
      <c r="MY8" s="86"/>
      <c r="MZ8" s="86"/>
      <c r="NA8" s="86"/>
      <c r="NB8" s="86"/>
      <c r="NC8" s="3"/>
      <c r="ND8" s="87" t="s">
        <v>10</v>
      </c>
      <c r="NE8" s="88"/>
      <c r="NF8" s="76" t="s">
        <v>11</v>
      </c>
      <c r="NG8" s="76"/>
      <c r="NH8" s="76"/>
      <c r="NI8" s="76"/>
      <c r="NJ8" s="76"/>
      <c r="NK8" s="76"/>
      <c r="NL8" s="76"/>
      <c r="NM8" s="76"/>
      <c r="NN8" s="76"/>
      <c r="NO8" s="76"/>
      <c r="NP8" s="76"/>
      <c r="NQ8" s="77"/>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78" t="s">
        <v>19</v>
      </c>
      <c r="NE9" s="79"/>
      <c r="NF9" s="80" t="s">
        <v>20</v>
      </c>
      <c r="NG9" s="80"/>
      <c r="NH9" s="80"/>
      <c r="NI9" s="80"/>
      <c r="NJ9" s="80"/>
      <c r="NK9" s="80"/>
      <c r="NL9" s="80"/>
      <c r="NM9" s="80"/>
      <c r="NN9" s="80"/>
      <c r="NO9" s="80"/>
      <c r="NP9" s="80"/>
      <c r="NQ9" s="81"/>
    </row>
    <row r="10" spans="1:382" ht="18.75" customHeight="1" x14ac:dyDescent="0.15">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131</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82" t="str">
        <f>データ!Q7</f>
        <v>広場式</v>
      </c>
      <c r="CG10" s="83"/>
      <c r="CH10" s="83"/>
      <c r="CI10" s="83"/>
      <c r="CJ10" s="83"/>
      <c r="CK10" s="83"/>
      <c r="CL10" s="83"/>
      <c r="CM10" s="83"/>
      <c r="CN10" s="83"/>
      <c r="CO10" s="83"/>
      <c r="CP10" s="83"/>
      <c r="CQ10" s="83"/>
      <c r="CR10" s="83"/>
      <c r="CS10" s="83"/>
      <c r="CT10" s="83"/>
      <c r="CU10" s="83"/>
      <c r="CV10" s="83"/>
      <c r="CW10" s="83"/>
      <c r="CX10" s="83"/>
      <c r="CY10" s="83"/>
      <c r="CZ10" s="83"/>
      <c r="DA10" s="83"/>
      <c r="DB10" s="83"/>
      <c r="DC10" s="83"/>
      <c r="DD10" s="83"/>
      <c r="DE10" s="83"/>
      <c r="DF10" s="83"/>
      <c r="DG10" s="83"/>
      <c r="DH10" s="83"/>
      <c r="DI10" s="83"/>
      <c r="DJ10" s="83"/>
      <c r="DK10" s="83"/>
      <c r="DL10" s="83"/>
      <c r="DM10" s="83"/>
      <c r="DN10" s="83"/>
      <c r="DO10" s="83"/>
      <c r="DP10" s="83"/>
      <c r="DQ10" s="83"/>
      <c r="DR10" s="83"/>
      <c r="DS10" s="83"/>
      <c r="DT10" s="84"/>
      <c r="DU10" s="86">
        <f>データ!R7</f>
        <v>13</v>
      </c>
      <c r="DV10" s="86"/>
      <c r="DW10" s="86"/>
      <c r="DX10" s="86"/>
      <c r="DY10" s="86"/>
      <c r="DZ10" s="86"/>
      <c r="EA10" s="86"/>
      <c r="EB10" s="86"/>
      <c r="EC10" s="86"/>
      <c r="ED10" s="86"/>
      <c r="EE10" s="86"/>
      <c r="EF10" s="86"/>
      <c r="EG10" s="86"/>
      <c r="EH10" s="86"/>
      <c r="EI10" s="86"/>
      <c r="EJ10" s="86"/>
      <c r="EK10" s="86"/>
      <c r="EL10" s="86"/>
      <c r="EM10" s="86"/>
      <c r="EN10" s="86"/>
      <c r="EO10" s="86"/>
      <c r="EP10" s="86"/>
      <c r="EQ10" s="86"/>
      <c r="ER10" s="86"/>
      <c r="ES10" s="86"/>
      <c r="ET10" s="86"/>
      <c r="EU10" s="86"/>
      <c r="EV10" s="86"/>
      <c r="EW10" s="86"/>
      <c r="EX10" s="86"/>
      <c r="EY10" s="86"/>
      <c r="EZ10" s="86"/>
      <c r="FA10" s="86"/>
      <c r="FB10" s="86"/>
      <c r="FC10" s="86"/>
      <c r="FD10" s="86"/>
      <c r="FE10" s="86"/>
      <c r="FF10" s="86"/>
      <c r="FG10" s="86"/>
      <c r="FH10" s="86"/>
      <c r="FI10" s="8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6">
        <f>データ!V7</f>
        <v>29</v>
      </c>
      <c r="HY10" s="86"/>
      <c r="HZ10" s="86"/>
      <c r="IA10" s="86"/>
      <c r="IB10" s="86"/>
      <c r="IC10" s="86"/>
      <c r="ID10" s="86"/>
      <c r="IE10" s="86"/>
      <c r="IF10" s="86"/>
      <c r="IG10" s="86"/>
      <c r="IH10" s="86"/>
      <c r="II10" s="86"/>
      <c r="IJ10" s="86"/>
      <c r="IK10" s="86"/>
      <c r="IL10" s="86"/>
      <c r="IM10" s="86"/>
      <c r="IN10" s="86"/>
      <c r="IO10" s="86"/>
      <c r="IP10" s="86"/>
      <c r="IQ10" s="86"/>
      <c r="IR10" s="86"/>
      <c r="IS10" s="86"/>
      <c r="IT10" s="86"/>
      <c r="IU10" s="86"/>
      <c r="IV10" s="86"/>
      <c r="IW10" s="86"/>
      <c r="IX10" s="86"/>
      <c r="IY10" s="86"/>
      <c r="IZ10" s="86"/>
      <c r="JA10" s="86"/>
      <c r="JB10" s="86"/>
      <c r="JC10" s="86"/>
      <c r="JD10" s="86"/>
      <c r="JE10" s="86"/>
      <c r="JF10" s="86"/>
      <c r="JG10" s="86"/>
      <c r="JH10" s="86"/>
      <c r="JI10" s="86"/>
      <c r="JJ10" s="86"/>
      <c r="JK10" s="86"/>
      <c r="JL10" s="86"/>
      <c r="JM10" s="86"/>
      <c r="JN10" s="86"/>
      <c r="JO10" s="86"/>
      <c r="JP10" s="86"/>
      <c r="JQ10" s="86">
        <f>データ!W7</f>
        <v>21</v>
      </c>
      <c r="JR10" s="86"/>
      <c r="JS10" s="86"/>
      <c r="JT10" s="86"/>
      <c r="JU10" s="86"/>
      <c r="JV10" s="86"/>
      <c r="JW10" s="86"/>
      <c r="JX10" s="86"/>
      <c r="JY10" s="86"/>
      <c r="JZ10" s="86"/>
      <c r="KA10" s="86"/>
      <c r="KB10" s="86"/>
      <c r="KC10" s="86"/>
      <c r="KD10" s="86"/>
      <c r="KE10" s="86"/>
      <c r="KF10" s="86"/>
      <c r="KG10" s="86"/>
      <c r="KH10" s="86"/>
      <c r="KI10" s="86"/>
      <c r="KJ10" s="86"/>
      <c r="KK10" s="86"/>
      <c r="KL10" s="86"/>
      <c r="KM10" s="86"/>
      <c r="KN10" s="86"/>
      <c r="KO10" s="86"/>
      <c r="KP10" s="86"/>
      <c r="KQ10" s="86"/>
      <c r="KR10" s="86"/>
      <c r="KS10" s="86"/>
      <c r="KT10" s="86"/>
      <c r="KU10" s="86"/>
      <c r="KV10" s="86"/>
      <c r="KW10" s="86"/>
      <c r="KX10" s="86"/>
      <c r="KY10" s="86"/>
      <c r="KZ10" s="86"/>
      <c r="LA10" s="86"/>
      <c r="LB10" s="86"/>
      <c r="LC10" s="86"/>
      <c r="LD10" s="86"/>
      <c r="LE10" s="86"/>
      <c r="LF10" s="86"/>
      <c r="LG10" s="86"/>
      <c r="LH10" s="86"/>
      <c r="LI10" s="86"/>
      <c r="LJ10" s="85" t="str">
        <f>データ!X7</f>
        <v>無</v>
      </c>
      <c r="LK10" s="85"/>
      <c r="LL10" s="85"/>
      <c r="LM10" s="85"/>
      <c r="LN10" s="85"/>
      <c r="LO10" s="85"/>
      <c r="LP10" s="85"/>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142</v>
      </c>
      <c r="NE15" s="101"/>
      <c r="NF15" s="101"/>
      <c r="NG15" s="101"/>
      <c r="NH15" s="101"/>
      <c r="NI15" s="101"/>
      <c r="NJ15" s="101"/>
      <c r="NK15" s="101"/>
      <c r="NL15" s="101"/>
      <c r="NM15" s="101"/>
      <c r="NN15" s="101"/>
      <c r="NO15" s="101"/>
      <c r="NP15" s="101"/>
      <c r="NQ15" s="101"/>
      <c r="NR15" s="102"/>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1"/>
      <c r="C31" s="2"/>
      <c r="D31" s="2"/>
      <c r="E31" s="2"/>
      <c r="F31" s="2"/>
      <c r="I31" s="16"/>
      <c r="J31" s="113" t="s">
        <v>27</v>
      </c>
      <c r="K31" s="114"/>
      <c r="L31" s="114"/>
      <c r="M31" s="114"/>
      <c r="N31" s="114"/>
      <c r="O31" s="114"/>
      <c r="P31" s="114"/>
      <c r="Q31" s="114"/>
      <c r="R31" s="114"/>
      <c r="S31" s="114"/>
      <c r="T31" s="115"/>
      <c r="U31" s="116">
        <f>データ!Y7</f>
        <v>116.5</v>
      </c>
      <c r="V31" s="116"/>
      <c r="W31" s="116"/>
      <c r="X31" s="116"/>
      <c r="Y31" s="116"/>
      <c r="Z31" s="116"/>
      <c r="AA31" s="116"/>
      <c r="AB31" s="116"/>
      <c r="AC31" s="116"/>
      <c r="AD31" s="116"/>
      <c r="AE31" s="116"/>
      <c r="AF31" s="116"/>
      <c r="AG31" s="116"/>
      <c r="AH31" s="116"/>
      <c r="AI31" s="116"/>
      <c r="AJ31" s="116"/>
      <c r="AK31" s="116"/>
      <c r="AL31" s="116"/>
      <c r="AM31" s="116"/>
      <c r="AN31" s="116">
        <f>データ!Z7</f>
        <v>46.1</v>
      </c>
      <c r="AO31" s="116"/>
      <c r="AP31" s="116"/>
      <c r="AQ31" s="116"/>
      <c r="AR31" s="116"/>
      <c r="AS31" s="116"/>
      <c r="AT31" s="116"/>
      <c r="AU31" s="116"/>
      <c r="AV31" s="116"/>
      <c r="AW31" s="116"/>
      <c r="AX31" s="116"/>
      <c r="AY31" s="116"/>
      <c r="AZ31" s="116"/>
      <c r="BA31" s="116"/>
      <c r="BB31" s="116"/>
      <c r="BC31" s="116"/>
      <c r="BD31" s="116"/>
      <c r="BE31" s="116"/>
      <c r="BF31" s="116"/>
      <c r="BG31" s="116">
        <f>データ!AA7</f>
        <v>47.4</v>
      </c>
      <c r="BH31" s="116"/>
      <c r="BI31" s="116"/>
      <c r="BJ31" s="116"/>
      <c r="BK31" s="116"/>
      <c r="BL31" s="116"/>
      <c r="BM31" s="116"/>
      <c r="BN31" s="116"/>
      <c r="BO31" s="116"/>
      <c r="BP31" s="116"/>
      <c r="BQ31" s="116"/>
      <c r="BR31" s="116"/>
      <c r="BS31" s="116"/>
      <c r="BT31" s="116"/>
      <c r="BU31" s="116"/>
      <c r="BV31" s="116"/>
      <c r="BW31" s="116"/>
      <c r="BX31" s="116"/>
      <c r="BY31" s="116"/>
      <c r="BZ31" s="116">
        <f>データ!AB7</f>
        <v>87.3</v>
      </c>
      <c r="CA31" s="116"/>
      <c r="CB31" s="116"/>
      <c r="CC31" s="116"/>
      <c r="CD31" s="116"/>
      <c r="CE31" s="116"/>
      <c r="CF31" s="116"/>
      <c r="CG31" s="116"/>
      <c r="CH31" s="116"/>
      <c r="CI31" s="116"/>
      <c r="CJ31" s="116"/>
      <c r="CK31" s="116"/>
      <c r="CL31" s="116"/>
      <c r="CM31" s="116"/>
      <c r="CN31" s="116"/>
      <c r="CO31" s="116"/>
      <c r="CP31" s="116"/>
      <c r="CQ31" s="116"/>
      <c r="CR31" s="116"/>
      <c r="CS31" s="116">
        <f>データ!AC7</f>
        <v>98.4</v>
      </c>
      <c r="CT31" s="116"/>
      <c r="CU31" s="116"/>
      <c r="CV31" s="116"/>
      <c r="CW31" s="116"/>
      <c r="CX31" s="116"/>
      <c r="CY31" s="116"/>
      <c r="CZ31" s="116"/>
      <c r="DA31" s="116"/>
      <c r="DB31" s="116"/>
      <c r="DC31" s="116"/>
      <c r="DD31" s="116"/>
      <c r="DE31" s="116"/>
      <c r="DF31" s="116"/>
      <c r="DG31" s="116"/>
      <c r="DH31" s="116"/>
      <c r="DI31" s="116"/>
      <c r="DJ31" s="116"/>
      <c r="DK31" s="116"/>
      <c r="DL31" s="17"/>
      <c r="DM31" s="17"/>
      <c r="DN31" s="17"/>
      <c r="DO31" s="17"/>
      <c r="DP31" s="17"/>
      <c r="DQ31" s="17"/>
      <c r="DR31" s="17"/>
      <c r="DS31" s="17"/>
      <c r="DT31" s="17"/>
      <c r="DU31" s="17"/>
      <c r="DV31" s="17"/>
      <c r="DW31" s="17"/>
      <c r="DX31" s="17"/>
      <c r="DY31" s="17"/>
      <c r="DZ31" s="17"/>
      <c r="EA31" s="113" t="s">
        <v>27</v>
      </c>
      <c r="EB31" s="114"/>
      <c r="EC31" s="114"/>
      <c r="ED31" s="114"/>
      <c r="EE31" s="114"/>
      <c r="EF31" s="114"/>
      <c r="EG31" s="114"/>
      <c r="EH31" s="114"/>
      <c r="EI31" s="114"/>
      <c r="EJ31" s="114"/>
      <c r="EK31" s="115"/>
      <c r="EL31" s="116">
        <f>データ!AJ7</f>
        <v>0</v>
      </c>
      <c r="EM31" s="116"/>
      <c r="EN31" s="116"/>
      <c r="EO31" s="116"/>
      <c r="EP31" s="116"/>
      <c r="EQ31" s="116"/>
      <c r="ER31" s="116"/>
      <c r="ES31" s="116"/>
      <c r="ET31" s="116"/>
      <c r="EU31" s="116"/>
      <c r="EV31" s="116"/>
      <c r="EW31" s="116"/>
      <c r="EX31" s="116"/>
      <c r="EY31" s="116"/>
      <c r="EZ31" s="116"/>
      <c r="FA31" s="116"/>
      <c r="FB31" s="116"/>
      <c r="FC31" s="116"/>
      <c r="FD31" s="116"/>
      <c r="FE31" s="116">
        <f>データ!AK7</f>
        <v>0</v>
      </c>
      <c r="FF31" s="116"/>
      <c r="FG31" s="116"/>
      <c r="FH31" s="116"/>
      <c r="FI31" s="116"/>
      <c r="FJ31" s="116"/>
      <c r="FK31" s="116"/>
      <c r="FL31" s="116"/>
      <c r="FM31" s="116"/>
      <c r="FN31" s="116"/>
      <c r="FO31" s="116"/>
      <c r="FP31" s="116"/>
      <c r="FQ31" s="116"/>
      <c r="FR31" s="116"/>
      <c r="FS31" s="116"/>
      <c r="FT31" s="116"/>
      <c r="FU31" s="116"/>
      <c r="FV31" s="116"/>
      <c r="FW31" s="116"/>
      <c r="FX31" s="116">
        <f>データ!AL7</f>
        <v>0</v>
      </c>
      <c r="FY31" s="116"/>
      <c r="FZ31" s="116"/>
      <c r="GA31" s="116"/>
      <c r="GB31" s="116"/>
      <c r="GC31" s="116"/>
      <c r="GD31" s="116"/>
      <c r="GE31" s="116"/>
      <c r="GF31" s="116"/>
      <c r="GG31" s="116"/>
      <c r="GH31" s="116"/>
      <c r="GI31" s="116"/>
      <c r="GJ31" s="116"/>
      <c r="GK31" s="116"/>
      <c r="GL31" s="116"/>
      <c r="GM31" s="116"/>
      <c r="GN31" s="116"/>
      <c r="GO31" s="116"/>
      <c r="GP31" s="116"/>
      <c r="GQ31" s="116">
        <f>データ!AM7</f>
        <v>0</v>
      </c>
      <c r="GR31" s="116"/>
      <c r="GS31" s="116"/>
      <c r="GT31" s="116"/>
      <c r="GU31" s="116"/>
      <c r="GV31" s="116"/>
      <c r="GW31" s="116"/>
      <c r="GX31" s="116"/>
      <c r="GY31" s="116"/>
      <c r="GZ31" s="116"/>
      <c r="HA31" s="116"/>
      <c r="HB31" s="116"/>
      <c r="HC31" s="116"/>
      <c r="HD31" s="116"/>
      <c r="HE31" s="116"/>
      <c r="HF31" s="116"/>
      <c r="HG31" s="116"/>
      <c r="HH31" s="116"/>
      <c r="HI31" s="116"/>
      <c r="HJ31" s="116">
        <f>データ!AN7</f>
        <v>0</v>
      </c>
      <c r="HK31" s="116"/>
      <c r="HL31" s="116"/>
      <c r="HM31" s="116"/>
      <c r="HN31" s="116"/>
      <c r="HO31" s="116"/>
      <c r="HP31" s="116"/>
      <c r="HQ31" s="116"/>
      <c r="HR31" s="116"/>
      <c r="HS31" s="116"/>
      <c r="HT31" s="116"/>
      <c r="HU31" s="116"/>
      <c r="HV31" s="116"/>
      <c r="HW31" s="116"/>
      <c r="HX31" s="116"/>
      <c r="HY31" s="116"/>
      <c r="HZ31" s="116"/>
      <c r="IA31" s="116"/>
      <c r="IB31" s="116"/>
      <c r="IC31" s="18"/>
      <c r="ID31" s="18"/>
      <c r="IE31" s="18"/>
      <c r="IF31" s="18"/>
      <c r="IG31" s="18"/>
      <c r="IH31" s="18"/>
      <c r="II31" s="18"/>
      <c r="IJ31" s="19"/>
      <c r="IK31" s="18"/>
      <c r="IL31" s="18"/>
      <c r="IM31" s="18"/>
      <c r="IN31" s="18"/>
      <c r="IO31" s="18"/>
      <c r="IP31" s="18"/>
      <c r="IQ31" s="18"/>
      <c r="IR31" s="113" t="s">
        <v>27</v>
      </c>
      <c r="IS31" s="114"/>
      <c r="IT31" s="114"/>
      <c r="IU31" s="114"/>
      <c r="IV31" s="114"/>
      <c r="IW31" s="114"/>
      <c r="IX31" s="114"/>
      <c r="IY31" s="114"/>
      <c r="IZ31" s="114"/>
      <c r="JA31" s="114"/>
      <c r="JB31" s="115"/>
      <c r="JC31" s="110">
        <f>データ!DK7</f>
        <v>120.7</v>
      </c>
      <c r="JD31" s="111"/>
      <c r="JE31" s="111"/>
      <c r="JF31" s="111"/>
      <c r="JG31" s="111"/>
      <c r="JH31" s="111"/>
      <c r="JI31" s="111"/>
      <c r="JJ31" s="111"/>
      <c r="JK31" s="111"/>
      <c r="JL31" s="111"/>
      <c r="JM31" s="111"/>
      <c r="JN31" s="111"/>
      <c r="JO31" s="111"/>
      <c r="JP31" s="111"/>
      <c r="JQ31" s="111"/>
      <c r="JR31" s="111"/>
      <c r="JS31" s="111"/>
      <c r="JT31" s="111"/>
      <c r="JU31" s="112"/>
      <c r="JV31" s="110">
        <f>データ!DL7</f>
        <v>62.1</v>
      </c>
      <c r="JW31" s="111"/>
      <c r="JX31" s="111"/>
      <c r="JY31" s="111"/>
      <c r="JZ31" s="111"/>
      <c r="KA31" s="111"/>
      <c r="KB31" s="111"/>
      <c r="KC31" s="111"/>
      <c r="KD31" s="111"/>
      <c r="KE31" s="111"/>
      <c r="KF31" s="111"/>
      <c r="KG31" s="111"/>
      <c r="KH31" s="111"/>
      <c r="KI31" s="111"/>
      <c r="KJ31" s="111"/>
      <c r="KK31" s="111"/>
      <c r="KL31" s="111"/>
      <c r="KM31" s="111"/>
      <c r="KN31" s="112"/>
      <c r="KO31" s="110">
        <f>データ!DM7</f>
        <v>75.900000000000006</v>
      </c>
      <c r="KP31" s="111"/>
      <c r="KQ31" s="111"/>
      <c r="KR31" s="111"/>
      <c r="KS31" s="111"/>
      <c r="KT31" s="111"/>
      <c r="KU31" s="111"/>
      <c r="KV31" s="111"/>
      <c r="KW31" s="111"/>
      <c r="KX31" s="111"/>
      <c r="KY31" s="111"/>
      <c r="KZ31" s="111"/>
      <c r="LA31" s="111"/>
      <c r="LB31" s="111"/>
      <c r="LC31" s="111"/>
      <c r="LD31" s="111"/>
      <c r="LE31" s="111"/>
      <c r="LF31" s="111"/>
      <c r="LG31" s="112"/>
      <c r="LH31" s="110">
        <f>データ!DN7</f>
        <v>106.9</v>
      </c>
      <c r="LI31" s="111"/>
      <c r="LJ31" s="111"/>
      <c r="LK31" s="111"/>
      <c r="LL31" s="111"/>
      <c r="LM31" s="111"/>
      <c r="LN31" s="111"/>
      <c r="LO31" s="111"/>
      <c r="LP31" s="111"/>
      <c r="LQ31" s="111"/>
      <c r="LR31" s="111"/>
      <c r="LS31" s="111"/>
      <c r="LT31" s="111"/>
      <c r="LU31" s="111"/>
      <c r="LV31" s="111"/>
      <c r="LW31" s="111"/>
      <c r="LX31" s="111"/>
      <c r="LY31" s="111"/>
      <c r="LZ31" s="112"/>
      <c r="MA31" s="110">
        <f>データ!DO7</f>
        <v>120.7</v>
      </c>
      <c r="MB31" s="111"/>
      <c r="MC31" s="111"/>
      <c r="MD31" s="111"/>
      <c r="ME31" s="111"/>
      <c r="MF31" s="111"/>
      <c r="MG31" s="111"/>
      <c r="MH31" s="111"/>
      <c r="MI31" s="111"/>
      <c r="MJ31" s="111"/>
      <c r="MK31" s="111"/>
      <c r="ML31" s="111"/>
      <c r="MM31" s="111"/>
      <c r="MN31" s="111"/>
      <c r="MO31" s="111"/>
      <c r="MP31" s="111"/>
      <c r="MQ31" s="111"/>
      <c r="MR31" s="111"/>
      <c r="MS31" s="112"/>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1"/>
      <c r="C32" s="2"/>
      <c r="D32" s="2"/>
      <c r="E32" s="2"/>
      <c r="F32" s="2"/>
      <c r="G32" s="2"/>
      <c r="H32" s="2"/>
      <c r="I32" s="16"/>
      <c r="J32" s="113" t="s">
        <v>29</v>
      </c>
      <c r="K32" s="114"/>
      <c r="L32" s="114"/>
      <c r="M32" s="114"/>
      <c r="N32" s="114"/>
      <c r="O32" s="114"/>
      <c r="P32" s="114"/>
      <c r="Q32" s="114"/>
      <c r="R32" s="114"/>
      <c r="S32" s="114"/>
      <c r="T32" s="115"/>
      <c r="U32" s="116">
        <f>データ!AD7</f>
        <v>1736.5</v>
      </c>
      <c r="V32" s="116"/>
      <c r="W32" s="116"/>
      <c r="X32" s="116"/>
      <c r="Y32" s="116"/>
      <c r="Z32" s="116"/>
      <c r="AA32" s="116"/>
      <c r="AB32" s="116"/>
      <c r="AC32" s="116"/>
      <c r="AD32" s="116"/>
      <c r="AE32" s="116"/>
      <c r="AF32" s="116"/>
      <c r="AG32" s="116"/>
      <c r="AH32" s="116"/>
      <c r="AI32" s="116"/>
      <c r="AJ32" s="116"/>
      <c r="AK32" s="116"/>
      <c r="AL32" s="116"/>
      <c r="AM32" s="116"/>
      <c r="AN32" s="116">
        <f>データ!AE7</f>
        <v>3200.8</v>
      </c>
      <c r="AO32" s="116"/>
      <c r="AP32" s="116"/>
      <c r="AQ32" s="116"/>
      <c r="AR32" s="116"/>
      <c r="AS32" s="116"/>
      <c r="AT32" s="116"/>
      <c r="AU32" s="116"/>
      <c r="AV32" s="116"/>
      <c r="AW32" s="116"/>
      <c r="AX32" s="116"/>
      <c r="AY32" s="116"/>
      <c r="AZ32" s="116"/>
      <c r="BA32" s="116"/>
      <c r="BB32" s="116"/>
      <c r="BC32" s="116"/>
      <c r="BD32" s="116"/>
      <c r="BE32" s="116"/>
      <c r="BF32" s="116"/>
      <c r="BG32" s="116">
        <f>データ!AF7</f>
        <v>274.39999999999998</v>
      </c>
      <c r="BH32" s="116"/>
      <c r="BI32" s="116"/>
      <c r="BJ32" s="116"/>
      <c r="BK32" s="116"/>
      <c r="BL32" s="116"/>
      <c r="BM32" s="116"/>
      <c r="BN32" s="116"/>
      <c r="BO32" s="116"/>
      <c r="BP32" s="116"/>
      <c r="BQ32" s="116"/>
      <c r="BR32" s="116"/>
      <c r="BS32" s="116"/>
      <c r="BT32" s="116"/>
      <c r="BU32" s="116"/>
      <c r="BV32" s="116"/>
      <c r="BW32" s="116"/>
      <c r="BX32" s="116"/>
      <c r="BY32" s="116"/>
      <c r="BZ32" s="116">
        <f>データ!AG7</f>
        <v>972.8</v>
      </c>
      <c r="CA32" s="116"/>
      <c r="CB32" s="116"/>
      <c r="CC32" s="116"/>
      <c r="CD32" s="116"/>
      <c r="CE32" s="116"/>
      <c r="CF32" s="116"/>
      <c r="CG32" s="116"/>
      <c r="CH32" s="116"/>
      <c r="CI32" s="116"/>
      <c r="CJ32" s="116"/>
      <c r="CK32" s="116"/>
      <c r="CL32" s="116"/>
      <c r="CM32" s="116"/>
      <c r="CN32" s="116"/>
      <c r="CO32" s="116"/>
      <c r="CP32" s="116"/>
      <c r="CQ32" s="116"/>
      <c r="CR32" s="116"/>
      <c r="CS32" s="116">
        <f>データ!AH7</f>
        <v>2703.2</v>
      </c>
      <c r="CT32" s="116"/>
      <c r="CU32" s="116"/>
      <c r="CV32" s="116"/>
      <c r="CW32" s="116"/>
      <c r="CX32" s="116"/>
      <c r="CY32" s="116"/>
      <c r="CZ32" s="116"/>
      <c r="DA32" s="116"/>
      <c r="DB32" s="116"/>
      <c r="DC32" s="116"/>
      <c r="DD32" s="116"/>
      <c r="DE32" s="116"/>
      <c r="DF32" s="116"/>
      <c r="DG32" s="116"/>
      <c r="DH32" s="116"/>
      <c r="DI32" s="116"/>
      <c r="DJ32" s="116"/>
      <c r="DK32" s="116"/>
      <c r="DL32" s="17"/>
      <c r="DM32" s="17"/>
      <c r="DN32" s="17"/>
      <c r="DO32" s="17"/>
      <c r="DP32" s="17"/>
      <c r="DQ32" s="17"/>
      <c r="DR32" s="17"/>
      <c r="DS32" s="17"/>
      <c r="DT32" s="17"/>
      <c r="DU32" s="17"/>
      <c r="DV32" s="17"/>
      <c r="DW32" s="17"/>
      <c r="DX32" s="17"/>
      <c r="DY32" s="17"/>
      <c r="DZ32" s="17"/>
      <c r="EA32" s="113" t="s">
        <v>29</v>
      </c>
      <c r="EB32" s="114"/>
      <c r="EC32" s="114"/>
      <c r="ED32" s="114"/>
      <c r="EE32" s="114"/>
      <c r="EF32" s="114"/>
      <c r="EG32" s="114"/>
      <c r="EH32" s="114"/>
      <c r="EI32" s="114"/>
      <c r="EJ32" s="114"/>
      <c r="EK32" s="115"/>
      <c r="EL32" s="116">
        <f>データ!AO7</f>
        <v>1.3</v>
      </c>
      <c r="EM32" s="116"/>
      <c r="EN32" s="116"/>
      <c r="EO32" s="116"/>
      <c r="EP32" s="116"/>
      <c r="EQ32" s="116"/>
      <c r="ER32" s="116"/>
      <c r="ES32" s="116"/>
      <c r="ET32" s="116"/>
      <c r="EU32" s="116"/>
      <c r="EV32" s="116"/>
      <c r="EW32" s="116"/>
      <c r="EX32" s="116"/>
      <c r="EY32" s="116"/>
      <c r="EZ32" s="116"/>
      <c r="FA32" s="116"/>
      <c r="FB32" s="116"/>
      <c r="FC32" s="116"/>
      <c r="FD32" s="116"/>
      <c r="FE32" s="116">
        <f>データ!AP7</f>
        <v>4.8</v>
      </c>
      <c r="FF32" s="116"/>
      <c r="FG32" s="116"/>
      <c r="FH32" s="116"/>
      <c r="FI32" s="116"/>
      <c r="FJ32" s="116"/>
      <c r="FK32" s="116"/>
      <c r="FL32" s="116"/>
      <c r="FM32" s="116"/>
      <c r="FN32" s="116"/>
      <c r="FO32" s="116"/>
      <c r="FP32" s="116"/>
      <c r="FQ32" s="116"/>
      <c r="FR32" s="116"/>
      <c r="FS32" s="116"/>
      <c r="FT32" s="116"/>
      <c r="FU32" s="116"/>
      <c r="FV32" s="116"/>
      <c r="FW32" s="116"/>
      <c r="FX32" s="116">
        <f>データ!AQ7</f>
        <v>3.3</v>
      </c>
      <c r="FY32" s="116"/>
      <c r="FZ32" s="116"/>
      <c r="GA32" s="116"/>
      <c r="GB32" s="116"/>
      <c r="GC32" s="116"/>
      <c r="GD32" s="116"/>
      <c r="GE32" s="116"/>
      <c r="GF32" s="116"/>
      <c r="GG32" s="116"/>
      <c r="GH32" s="116"/>
      <c r="GI32" s="116"/>
      <c r="GJ32" s="116"/>
      <c r="GK32" s="116"/>
      <c r="GL32" s="116"/>
      <c r="GM32" s="116"/>
      <c r="GN32" s="116"/>
      <c r="GO32" s="116"/>
      <c r="GP32" s="116"/>
      <c r="GQ32" s="116">
        <f>データ!AR7</f>
        <v>1.6</v>
      </c>
      <c r="GR32" s="116"/>
      <c r="GS32" s="116"/>
      <c r="GT32" s="116"/>
      <c r="GU32" s="116"/>
      <c r="GV32" s="116"/>
      <c r="GW32" s="116"/>
      <c r="GX32" s="116"/>
      <c r="GY32" s="116"/>
      <c r="GZ32" s="116"/>
      <c r="HA32" s="116"/>
      <c r="HB32" s="116"/>
      <c r="HC32" s="116"/>
      <c r="HD32" s="116"/>
      <c r="HE32" s="116"/>
      <c r="HF32" s="116"/>
      <c r="HG32" s="116"/>
      <c r="HH32" s="116"/>
      <c r="HI32" s="116"/>
      <c r="HJ32" s="116">
        <f>データ!AS7</f>
        <v>1.5</v>
      </c>
      <c r="HK32" s="116"/>
      <c r="HL32" s="116"/>
      <c r="HM32" s="116"/>
      <c r="HN32" s="116"/>
      <c r="HO32" s="116"/>
      <c r="HP32" s="116"/>
      <c r="HQ32" s="116"/>
      <c r="HR32" s="116"/>
      <c r="HS32" s="116"/>
      <c r="HT32" s="116"/>
      <c r="HU32" s="116"/>
      <c r="HV32" s="116"/>
      <c r="HW32" s="116"/>
      <c r="HX32" s="116"/>
      <c r="HY32" s="116"/>
      <c r="HZ32" s="116"/>
      <c r="IA32" s="116"/>
      <c r="IB32" s="116"/>
      <c r="IC32" s="18"/>
      <c r="ID32" s="18"/>
      <c r="IE32" s="18"/>
      <c r="IF32" s="18"/>
      <c r="IG32" s="18"/>
      <c r="IH32" s="18"/>
      <c r="II32" s="18"/>
      <c r="IJ32" s="19"/>
      <c r="IK32" s="18"/>
      <c r="IL32" s="18"/>
      <c r="IM32" s="18"/>
      <c r="IN32" s="18"/>
      <c r="IO32" s="18"/>
      <c r="IP32" s="18"/>
      <c r="IQ32" s="18"/>
      <c r="IR32" s="113" t="s">
        <v>29</v>
      </c>
      <c r="IS32" s="114"/>
      <c r="IT32" s="114"/>
      <c r="IU32" s="114"/>
      <c r="IV32" s="114"/>
      <c r="IW32" s="114"/>
      <c r="IX32" s="114"/>
      <c r="IY32" s="114"/>
      <c r="IZ32" s="114"/>
      <c r="JA32" s="114"/>
      <c r="JB32" s="115"/>
      <c r="JC32" s="110">
        <f>データ!DP7</f>
        <v>159.6</v>
      </c>
      <c r="JD32" s="111"/>
      <c r="JE32" s="111"/>
      <c r="JF32" s="111"/>
      <c r="JG32" s="111"/>
      <c r="JH32" s="111"/>
      <c r="JI32" s="111"/>
      <c r="JJ32" s="111"/>
      <c r="JK32" s="111"/>
      <c r="JL32" s="111"/>
      <c r="JM32" s="111"/>
      <c r="JN32" s="111"/>
      <c r="JO32" s="111"/>
      <c r="JP32" s="111"/>
      <c r="JQ32" s="111"/>
      <c r="JR32" s="111"/>
      <c r="JS32" s="111"/>
      <c r="JT32" s="111"/>
      <c r="JU32" s="112"/>
      <c r="JV32" s="110">
        <f>データ!DQ7</f>
        <v>128.5</v>
      </c>
      <c r="JW32" s="111"/>
      <c r="JX32" s="111"/>
      <c r="JY32" s="111"/>
      <c r="JZ32" s="111"/>
      <c r="KA32" s="111"/>
      <c r="KB32" s="111"/>
      <c r="KC32" s="111"/>
      <c r="KD32" s="111"/>
      <c r="KE32" s="111"/>
      <c r="KF32" s="111"/>
      <c r="KG32" s="111"/>
      <c r="KH32" s="111"/>
      <c r="KI32" s="111"/>
      <c r="KJ32" s="111"/>
      <c r="KK32" s="111"/>
      <c r="KL32" s="111"/>
      <c r="KM32" s="111"/>
      <c r="KN32" s="112"/>
      <c r="KO32" s="110">
        <f>データ!DR7</f>
        <v>138.1</v>
      </c>
      <c r="KP32" s="111"/>
      <c r="KQ32" s="111"/>
      <c r="KR32" s="111"/>
      <c r="KS32" s="111"/>
      <c r="KT32" s="111"/>
      <c r="KU32" s="111"/>
      <c r="KV32" s="111"/>
      <c r="KW32" s="111"/>
      <c r="KX32" s="111"/>
      <c r="KY32" s="111"/>
      <c r="KZ32" s="111"/>
      <c r="LA32" s="111"/>
      <c r="LB32" s="111"/>
      <c r="LC32" s="111"/>
      <c r="LD32" s="111"/>
      <c r="LE32" s="111"/>
      <c r="LF32" s="111"/>
      <c r="LG32" s="112"/>
      <c r="LH32" s="110">
        <f>データ!DS7</f>
        <v>152.4</v>
      </c>
      <c r="LI32" s="111"/>
      <c r="LJ32" s="111"/>
      <c r="LK32" s="111"/>
      <c r="LL32" s="111"/>
      <c r="LM32" s="111"/>
      <c r="LN32" s="111"/>
      <c r="LO32" s="111"/>
      <c r="LP32" s="111"/>
      <c r="LQ32" s="111"/>
      <c r="LR32" s="111"/>
      <c r="LS32" s="111"/>
      <c r="LT32" s="111"/>
      <c r="LU32" s="111"/>
      <c r="LV32" s="111"/>
      <c r="LW32" s="111"/>
      <c r="LX32" s="111"/>
      <c r="LY32" s="111"/>
      <c r="LZ32" s="112"/>
      <c r="MA32" s="110">
        <f>データ!DT7</f>
        <v>149.80000000000001</v>
      </c>
      <c r="MB32" s="111"/>
      <c r="MC32" s="111"/>
      <c r="MD32" s="111"/>
      <c r="ME32" s="111"/>
      <c r="MF32" s="111"/>
      <c r="MG32" s="111"/>
      <c r="MH32" s="111"/>
      <c r="MI32" s="111"/>
      <c r="MJ32" s="111"/>
      <c r="MK32" s="111"/>
      <c r="ML32" s="111"/>
      <c r="MM32" s="111"/>
      <c r="MN32" s="111"/>
      <c r="MO32" s="111"/>
      <c r="MP32" s="111"/>
      <c r="MQ32" s="111"/>
      <c r="MR32" s="111"/>
      <c r="MS32" s="112"/>
      <c r="MT32" s="2"/>
      <c r="MU32" s="2"/>
      <c r="MV32" s="2"/>
      <c r="MW32" s="2"/>
      <c r="MX32" s="2"/>
      <c r="MY32" s="2"/>
      <c r="MZ32" s="2"/>
      <c r="NA32" s="2"/>
      <c r="NB32" s="12"/>
      <c r="NC32" s="2"/>
      <c r="ND32" s="100" t="s">
        <v>139</v>
      </c>
      <c r="NE32" s="101"/>
      <c r="NF32" s="101"/>
      <c r="NG32" s="101"/>
      <c r="NH32" s="101"/>
      <c r="NI32" s="101"/>
      <c r="NJ32" s="101"/>
      <c r="NK32" s="101"/>
      <c r="NL32" s="101"/>
      <c r="NM32" s="101"/>
      <c r="NN32" s="101"/>
      <c r="NO32" s="101"/>
      <c r="NP32" s="101"/>
      <c r="NQ32" s="101"/>
      <c r="NR32" s="102"/>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141</v>
      </c>
      <c r="NE49" s="101"/>
      <c r="NF49" s="101"/>
      <c r="NG49" s="101"/>
      <c r="NH49" s="101"/>
      <c r="NI49" s="101"/>
      <c r="NJ49" s="101"/>
      <c r="NK49" s="101"/>
      <c r="NL49" s="101"/>
      <c r="NM49" s="101"/>
      <c r="NN49" s="101"/>
      <c r="NO49" s="101"/>
      <c r="NP49" s="101"/>
      <c r="NQ49" s="101"/>
      <c r="NR49" s="102"/>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1"/>
      <c r="C52" s="2"/>
      <c r="D52" s="2"/>
      <c r="E52" s="2"/>
      <c r="F52" s="2"/>
      <c r="I52" s="16"/>
      <c r="J52" s="113" t="s">
        <v>27</v>
      </c>
      <c r="K52" s="114"/>
      <c r="L52" s="114"/>
      <c r="M52" s="114"/>
      <c r="N52" s="114"/>
      <c r="O52" s="114"/>
      <c r="P52" s="114"/>
      <c r="Q52" s="114"/>
      <c r="R52" s="114"/>
      <c r="S52" s="114"/>
      <c r="T52" s="115"/>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3" t="s">
        <v>27</v>
      </c>
      <c r="EB52" s="114"/>
      <c r="EC52" s="114"/>
      <c r="ED52" s="114"/>
      <c r="EE52" s="114"/>
      <c r="EF52" s="114"/>
      <c r="EG52" s="114"/>
      <c r="EH52" s="114"/>
      <c r="EI52" s="114"/>
      <c r="EJ52" s="114"/>
      <c r="EK52" s="115"/>
      <c r="EL52" s="116">
        <f>データ!BF7</f>
        <v>14.2</v>
      </c>
      <c r="EM52" s="116"/>
      <c r="EN52" s="116"/>
      <c r="EO52" s="116"/>
      <c r="EP52" s="116"/>
      <c r="EQ52" s="116"/>
      <c r="ER52" s="116"/>
      <c r="ES52" s="116"/>
      <c r="ET52" s="116"/>
      <c r="EU52" s="116"/>
      <c r="EV52" s="116"/>
      <c r="EW52" s="116"/>
      <c r="EX52" s="116"/>
      <c r="EY52" s="116"/>
      <c r="EZ52" s="116"/>
      <c r="FA52" s="116"/>
      <c r="FB52" s="116"/>
      <c r="FC52" s="116"/>
      <c r="FD52" s="116"/>
      <c r="FE52" s="116">
        <f>データ!BG7</f>
        <v>-116.7</v>
      </c>
      <c r="FF52" s="116"/>
      <c r="FG52" s="116"/>
      <c r="FH52" s="116"/>
      <c r="FI52" s="116"/>
      <c r="FJ52" s="116"/>
      <c r="FK52" s="116"/>
      <c r="FL52" s="116"/>
      <c r="FM52" s="116"/>
      <c r="FN52" s="116"/>
      <c r="FO52" s="116"/>
      <c r="FP52" s="116"/>
      <c r="FQ52" s="116"/>
      <c r="FR52" s="116"/>
      <c r="FS52" s="116"/>
      <c r="FT52" s="116"/>
      <c r="FU52" s="116"/>
      <c r="FV52" s="116"/>
      <c r="FW52" s="116"/>
      <c r="FX52" s="116">
        <f>データ!BH7</f>
        <v>-110.9</v>
      </c>
      <c r="FY52" s="116"/>
      <c r="FZ52" s="116"/>
      <c r="GA52" s="116"/>
      <c r="GB52" s="116"/>
      <c r="GC52" s="116"/>
      <c r="GD52" s="116"/>
      <c r="GE52" s="116"/>
      <c r="GF52" s="116"/>
      <c r="GG52" s="116"/>
      <c r="GH52" s="116"/>
      <c r="GI52" s="116"/>
      <c r="GJ52" s="116"/>
      <c r="GK52" s="116"/>
      <c r="GL52" s="116"/>
      <c r="GM52" s="116"/>
      <c r="GN52" s="116"/>
      <c r="GO52" s="116"/>
      <c r="GP52" s="116"/>
      <c r="GQ52" s="116">
        <f>データ!BI7</f>
        <v>-14.5</v>
      </c>
      <c r="GR52" s="116"/>
      <c r="GS52" s="116"/>
      <c r="GT52" s="116"/>
      <c r="GU52" s="116"/>
      <c r="GV52" s="116"/>
      <c r="GW52" s="116"/>
      <c r="GX52" s="116"/>
      <c r="GY52" s="116"/>
      <c r="GZ52" s="116"/>
      <c r="HA52" s="116"/>
      <c r="HB52" s="116"/>
      <c r="HC52" s="116"/>
      <c r="HD52" s="116"/>
      <c r="HE52" s="116"/>
      <c r="HF52" s="116"/>
      <c r="HG52" s="116"/>
      <c r="HH52" s="116"/>
      <c r="HI52" s="116"/>
      <c r="HJ52" s="116">
        <f>データ!BJ7</f>
        <v>-1.6</v>
      </c>
      <c r="HK52" s="116"/>
      <c r="HL52" s="116"/>
      <c r="HM52" s="116"/>
      <c r="HN52" s="116"/>
      <c r="HO52" s="116"/>
      <c r="HP52" s="116"/>
      <c r="HQ52" s="116"/>
      <c r="HR52" s="116"/>
      <c r="HS52" s="116"/>
      <c r="HT52" s="116"/>
      <c r="HU52" s="116"/>
      <c r="HV52" s="116"/>
      <c r="HW52" s="116"/>
      <c r="HX52" s="116"/>
      <c r="HY52" s="116"/>
      <c r="HZ52" s="116"/>
      <c r="IA52" s="116"/>
      <c r="IB52" s="116"/>
      <c r="IC52" s="18"/>
      <c r="ID52" s="18"/>
      <c r="IE52" s="18"/>
      <c r="IF52" s="18"/>
      <c r="IG52" s="18"/>
      <c r="IH52" s="18"/>
      <c r="II52" s="18"/>
      <c r="IJ52" s="18"/>
      <c r="IK52" s="18"/>
      <c r="IL52" s="18"/>
      <c r="IM52" s="18"/>
      <c r="IN52" s="18"/>
      <c r="IO52" s="18"/>
      <c r="IP52" s="18"/>
      <c r="IQ52" s="18"/>
      <c r="IR52" s="113" t="s">
        <v>27</v>
      </c>
      <c r="IS52" s="114"/>
      <c r="IT52" s="114"/>
      <c r="IU52" s="114"/>
      <c r="IV52" s="114"/>
      <c r="IW52" s="114"/>
      <c r="IX52" s="114"/>
      <c r="IY52" s="114"/>
      <c r="IZ52" s="114"/>
      <c r="JA52" s="114"/>
      <c r="JB52" s="115"/>
      <c r="JC52" s="120">
        <f>データ!BQ7</f>
        <v>633</v>
      </c>
      <c r="JD52" s="120"/>
      <c r="JE52" s="120"/>
      <c r="JF52" s="120"/>
      <c r="JG52" s="120"/>
      <c r="JH52" s="120"/>
      <c r="JI52" s="120"/>
      <c r="JJ52" s="120"/>
      <c r="JK52" s="120"/>
      <c r="JL52" s="120"/>
      <c r="JM52" s="120"/>
      <c r="JN52" s="120"/>
      <c r="JO52" s="120"/>
      <c r="JP52" s="120"/>
      <c r="JQ52" s="120"/>
      <c r="JR52" s="120"/>
      <c r="JS52" s="120"/>
      <c r="JT52" s="120"/>
      <c r="JU52" s="120"/>
      <c r="JV52" s="120">
        <f>データ!BR7</f>
        <v>-1993</v>
      </c>
      <c r="JW52" s="120"/>
      <c r="JX52" s="120"/>
      <c r="JY52" s="120"/>
      <c r="JZ52" s="120"/>
      <c r="KA52" s="120"/>
      <c r="KB52" s="120"/>
      <c r="KC52" s="120"/>
      <c r="KD52" s="120"/>
      <c r="KE52" s="120"/>
      <c r="KF52" s="120"/>
      <c r="KG52" s="120"/>
      <c r="KH52" s="120"/>
      <c r="KI52" s="120"/>
      <c r="KJ52" s="120"/>
      <c r="KK52" s="120"/>
      <c r="KL52" s="120"/>
      <c r="KM52" s="120"/>
      <c r="KN52" s="120"/>
      <c r="KO52" s="120">
        <f>データ!BS7</f>
        <v>-2317</v>
      </c>
      <c r="KP52" s="120"/>
      <c r="KQ52" s="120"/>
      <c r="KR52" s="120"/>
      <c r="KS52" s="120"/>
      <c r="KT52" s="120"/>
      <c r="KU52" s="120"/>
      <c r="KV52" s="120"/>
      <c r="KW52" s="120"/>
      <c r="KX52" s="120"/>
      <c r="KY52" s="120"/>
      <c r="KZ52" s="120"/>
      <c r="LA52" s="120"/>
      <c r="LB52" s="120"/>
      <c r="LC52" s="120"/>
      <c r="LD52" s="120"/>
      <c r="LE52" s="120"/>
      <c r="LF52" s="120"/>
      <c r="LG52" s="120"/>
      <c r="LH52" s="120">
        <f>データ!BT7</f>
        <v>-477</v>
      </c>
      <c r="LI52" s="120"/>
      <c r="LJ52" s="120"/>
      <c r="LK52" s="120"/>
      <c r="LL52" s="120"/>
      <c r="LM52" s="120"/>
      <c r="LN52" s="120"/>
      <c r="LO52" s="120"/>
      <c r="LP52" s="120"/>
      <c r="LQ52" s="120"/>
      <c r="LR52" s="120"/>
      <c r="LS52" s="120"/>
      <c r="LT52" s="120"/>
      <c r="LU52" s="120"/>
      <c r="LV52" s="120"/>
      <c r="LW52" s="120"/>
      <c r="LX52" s="120"/>
      <c r="LY52" s="120"/>
      <c r="LZ52" s="120"/>
      <c r="MA52" s="120">
        <f>データ!BU7</f>
        <v>-59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1"/>
      <c r="C53" s="2"/>
      <c r="D53" s="2"/>
      <c r="E53" s="2"/>
      <c r="F53" s="2"/>
      <c r="G53" s="2"/>
      <c r="H53" s="2"/>
      <c r="I53" s="16"/>
      <c r="J53" s="113" t="s">
        <v>29</v>
      </c>
      <c r="K53" s="114"/>
      <c r="L53" s="114"/>
      <c r="M53" s="114"/>
      <c r="N53" s="114"/>
      <c r="O53" s="114"/>
      <c r="P53" s="114"/>
      <c r="Q53" s="114"/>
      <c r="R53" s="114"/>
      <c r="S53" s="114"/>
      <c r="T53" s="115"/>
      <c r="U53" s="120">
        <f>データ!AZ7</f>
        <v>4</v>
      </c>
      <c r="V53" s="120"/>
      <c r="W53" s="120"/>
      <c r="X53" s="120"/>
      <c r="Y53" s="120"/>
      <c r="Z53" s="120"/>
      <c r="AA53" s="120"/>
      <c r="AB53" s="120"/>
      <c r="AC53" s="120"/>
      <c r="AD53" s="120"/>
      <c r="AE53" s="120"/>
      <c r="AF53" s="120"/>
      <c r="AG53" s="120"/>
      <c r="AH53" s="120"/>
      <c r="AI53" s="120"/>
      <c r="AJ53" s="120"/>
      <c r="AK53" s="120"/>
      <c r="AL53" s="120"/>
      <c r="AM53" s="120"/>
      <c r="AN53" s="120">
        <f>データ!BA7</f>
        <v>98</v>
      </c>
      <c r="AO53" s="120"/>
      <c r="AP53" s="120"/>
      <c r="AQ53" s="120"/>
      <c r="AR53" s="120"/>
      <c r="AS53" s="120"/>
      <c r="AT53" s="120"/>
      <c r="AU53" s="120"/>
      <c r="AV53" s="120"/>
      <c r="AW53" s="120"/>
      <c r="AX53" s="120"/>
      <c r="AY53" s="120"/>
      <c r="AZ53" s="120"/>
      <c r="BA53" s="120"/>
      <c r="BB53" s="120"/>
      <c r="BC53" s="120"/>
      <c r="BD53" s="120"/>
      <c r="BE53" s="120"/>
      <c r="BF53" s="120"/>
      <c r="BG53" s="120">
        <f>データ!BB7</f>
        <v>13</v>
      </c>
      <c r="BH53" s="120"/>
      <c r="BI53" s="120"/>
      <c r="BJ53" s="120"/>
      <c r="BK53" s="120"/>
      <c r="BL53" s="120"/>
      <c r="BM53" s="120"/>
      <c r="BN53" s="120"/>
      <c r="BO53" s="120"/>
      <c r="BP53" s="120"/>
      <c r="BQ53" s="120"/>
      <c r="BR53" s="120"/>
      <c r="BS53" s="120"/>
      <c r="BT53" s="120"/>
      <c r="BU53" s="120"/>
      <c r="BV53" s="120"/>
      <c r="BW53" s="120"/>
      <c r="BX53" s="120"/>
      <c r="BY53" s="120"/>
      <c r="BZ53" s="120">
        <f>データ!BC7</f>
        <v>2</v>
      </c>
      <c r="CA53" s="120"/>
      <c r="CB53" s="120"/>
      <c r="CC53" s="120"/>
      <c r="CD53" s="120"/>
      <c r="CE53" s="120"/>
      <c r="CF53" s="120"/>
      <c r="CG53" s="120"/>
      <c r="CH53" s="120"/>
      <c r="CI53" s="120"/>
      <c r="CJ53" s="120"/>
      <c r="CK53" s="120"/>
      <c r="CL53" s="120"/>
      <c r="CM53" s="120"/>
      <c r="CN53" s="120"/>
      <c r="CO53" s="120"/>
      <c r="CP53" s="120"/>
      <c r="CQ53" s="120"/>
      <c r="CR53" s="120"/>
      <c r="CS53" s="120">
        <f>データ!BD7</f>
        <v>4</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3" t="s">
        <v>29</v>
      </c>
      <c r="EB53" s="114"/>
      <c r="EC53" s="114"/>
      <c r="ED53" s="114"/>
      <c r="EE53" s="114"/>
      <c r="EF53" s="114"/>
      <c r="EG53" s="114"/>
      <c r="EH53" s="114"/>
      <c r="EI53" s="114"/>
      <c r="EJ53" s="114"/>
      <c r="EK53" s="115"/>
      <c r="EL53" s="116">
        <f>データ!BK7</f>
        <v>28.9</v>
      </c>
      <c r="EM53" s="116"/>
      <c r="EN53" s="116"/>
      <c r="EO53" s="116"/>
      <c r="EP53" s="116"/>
      <c r="EQ53" s="116"/>
      <c r="ER53" s="116"/>
      <c r="ES53" s="116"/>
      <c r="ET53" s="116"/>
      <c r="EU53" s="116"/>
      <c r="EV53" s="116"/>
      <c r="EW53" s="116"/>
      <c r="EX53" s="116"/>
      <c r="EY53" s="116"/>
      <c r="EZ53" s="116"/>
      <c r="FA53" s="116"/>
      <c r="FB53" s="116"/>
      <c r="FC53" s="116"/>
      <c r="FD53" s="116"/>
      <c r="FE53" s="116">
        <f>データ!BL7</f>
        <v>-56.4</v>
      </c>
      <c r="FF53" s="116"/>
      <c r="FG53" s="116"/>
      <c r="FH53" s="116"/>
      <c r="FI53" s="116"/>
      <c r="FJ53" s="116"/>
      <c r="FK53" s="116"/>
      <c r="FL53" s="116"/>
      <c r="FM53" s="116"/>
      <c r="FN53" s="116"/>
      <c r="FO53" s="116"/>
      <c r="FP53" s="116"/>
      <c r="FQ53" s="116"/>
      <c r="FR53" s="116"/>
      <c r="FS53" s="116"/>
      <c r="FT53" s="116"/>
      <c r="FU53" s="116"/>
      <c r="FV53" s="116"/>
      <c r="FW53" s="116"/>
      <c r="FX53" s="116">
        <f>データ!BM7</f>
        <v>16.899999999999999</v>
      </c>
      <c r="FY53" s="116"/>
      <c r="FZ53" s="116"/>
      <c r="GA53" s="116"/>
      <c r="GB53" s="116"/>
      <c r="GC53" s="116"/>
      <c r="GD53" s="116"/>
      <c r="GE53" s="116"/>
      <c r="GF53" s="116"/>
      <c r="GG53" s="116"/>
      <c r="GH53" s="116"/>
      <c r="GI53" s="116"/>
      <c r="GJ53" s="116"/>
      <c r="GK53" s="116"/>
      <c r="GL53" s="116"/>
      <c r="GM53" s="116"/>
      <c r="GN53" s="116"/>
      <c r="GO53" s="116"/>
      <c r="GP53" s="116"/>
      <c r="GQ53" s="116">
        <f>データ!BN7</f>
        <v>26.4</v>
      </c>
      <c r="GR53" s="116"/>
      <c r="GS53" s="116"/>
      <c r="GT53" s="116"/>
      <c r="GU53" s="116"/>
      <c r="GV53" s="116"/>
      <c r="GW53" s="116"/>
      <c r="GX53" s="116"/>
      <c r="GY53" s="116"/>
      <c r="GZ53" s="116"/>
      <c r="HA53" s="116"/>
      <c r="HB53" s="116"/>
      <c r="HC53" s="116"/>
      <c r="HD53" s="116"/>
      <c r="HE53" s="116"/>
      <c r="HF53" s="116"/>
      <c r="HG53" s="116"/>
      <c r="HH53" s="116"/>
      <c r="HI53" s="116"/>
      <c r="HJ53" s="116">
        <f>データ!BO7</f>
        <v>-1.9</v>
      </c>
      <c r="HK53" s="116"/>
      <c r="HL53" s="116"/>
      <c r="HM53" s="116"/>
      <c r="HN53" s="116"/>
      <c r="HO53" s="116"/>
      <c r="HP53" s="116"/>
      <c r="HQ53" s="116"/>
      <c r="HR53" s="116"/>
      <c r="HS53" s="116"/>
      <c r="HT53" s="116"/>
      <c r="HU53" s="116"/>
      <c r="HV53" s="116"/>
      <c r="HW53" s="116"/>
      <c r="HX53" s="116"/>
      <c r="HY53" s="116"/>
      <c r="HZ53" s="116"/>
      <c r="IA53" s="116"/>
      <c r="IB53" s="116"/>
      <c r="IC53" s="18"/>
      <c r="ID53" s="18"/>
      <c r="IE53" s="18"/>
      <c r="IF53" s="18"/>
      <c r="IG53" s="18"/>
      <c r="IH53" s="18"/>
      <c r="II53" s="18"/>
      <c r="IJ53" s="18"/>
      <c r="IK53" s="18"/>
      <c r="IL53" s="18"/>
      <c r="IM53" s="18"/>
      <c r="IN53" s="18"/>
      <c r="IO53" s="18"/>
      <c r="IP53" s="18"/>
      <c r="IQ53" s="18"/>
      <c r="IR53" s="113" t="s">
        <v>29</v>
      </c>
      <c r="IS53" s="114"/>
      <c r="IT53" s="114"/>
      <c r="IU53" s="114"/>
      <c r="IV53" s="114"/>
      <c r="IW53" s="114"/>
      <c r="IX53" s="114"/>
      <c r="IY53" s="114"/>
      <c r="IZ53" s="114"/>
      <c r="JA53" s="114"/>
      <c r="JB53" s="115"/>
      <c r="JC53" s="120">
        <f>データ!BV7</f>
        <v>8262</v>
      </c>
      <c r="JD53" s="120"/>
      <c r="JE53" s="120"/>
      <c r="JF53" s="120"/>
      <c r="JG53" s="120"/>
      <c r="JH53" s="120"/>
      <c r="JI53" s="120"/>
      <c r="JJ53" s="120"/>
      <c r="JK53" s="120"/>
      <c r="JL53" s="120"/>
      <c r="JM53" s="120"/>
      <c r="JN53" s="120"/>
      <c r="JO53" s="120"/>
      <c r="JP53" s="120"/>
      <c r="JQ53" s="120"/>
      <c r="JR53" s="120"/>
      <c r="JS53" s="120"/>
      <c r="JT53" s="120"/>
      <c r="JU53" s="120"/>
      <c r="JV53" s="120">
        <f>データ!BW7</f>
        <v>1059</v>
      </c>
      <c r="JW53" s="120"/>
      <c r="JX53" s="120"/>
      <c r="JY53" s="120"/>
      <c r="JZ53" s="120"/>
      <c r="KA53" s="120"/>
      <c r="KB53" s="120"/>
      <c r="KC53" s="120"/>
      <c r="KD53" s="120"/>
      <c r="KE53" s="120"/>
      <c r="KF53" s="120"/>
      <c r="KG53" s="120"/>
      <c r="KH53" s="120"/>
      <c r="KI53" s="120"/>
      <c r="KJ53" s="120"/>
      <c r="KK53" s="120"/>
      <c r="KL53" s="120"/>
      <c r="KM53" s="120"/>
      <c r="KN53" s="120"/>
      <c r="KO53" s="120">
        <f>データ!BX7</f>
        <v>2866</v>
      </c>
      <c r="KP53" s="120"/>
      <c r="KQ53" s="120"/>
      <c r="KR53" s="120"/>
      <c r="KS53" s="120"/>
      <c r="KT53" s="120"/>
      <c r="KU53" s="120"/>
      <c r="KV53" s="120"/>
      <c r="KW53" s="120"/>
      <c r="KX53" s="120"/>
      <c r="KY53" s="120"/>
      <c r="KZ53" s="120"/>
      <c r="LA53" s="120"/>
      <c r="LB53" s="120"/>
      <c r="LC53" s="120"/>
      <c r="LD53" s="120"/>
      <c r="LE53" s="120"/>
      <c r="LF53" s="120"/>
      <c r="LG53" s="120"/>
      <c r="LH53" s="120">
        <f>データ!BY7</f>
        <v>4637</v>
      </c>
      <c r="LI53" s="120"/>
      <c r="LJ53" s="120"/>
      <c r="LK53" s="120"/>
      <c r="LL53" s="120"/>
      <c r="LM53" s="120"/>
      <c r="LN53" s="120"/>
      <c r="LO53" s="120"/>
      <c r="LP53" s="120"/>
      <c r="LQ53" s="120"/>
      <c r="LR53" s="120"/>
      <c r="LS53" s="120"/>
      <c r="LT53" s="120"/>
      <c r="LU53" s="120"/>
      <c r="LV53" s="120"/>
      <c r="LW53" s="120"/>
      <c r="LX53" s="120"/>
      <c r="LY53" s="120"/>
      <c r="LZ53" s="120"/>
      <c r="MA53" s="120">
        <f>データ!BZ7</f>
        <v>4223</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15">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140</v>
      </c>
      <c r="NE66" s="101"/>
      <c r="NF66" s="101"/>
      <c r="NG66" s="101"/>
      <c r="NH66" s="101"/>
      <c r="NI66" s="101"/>
      <c r="NJ66" s="101"/>
      <c r="NK66" s="101"/>
      <c r="NL66" s="101"/>
      <c r="NM66" s="101"/>
      <c r="NN66" s="101"/>
      <c r="NO66" s="101"/>
      <c r="NP66" s="101"/>
      <c r="NQ66" s="101"/>
      <c r="NR66" s="102"/>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23895</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1"/>
      <c r="C77" s="2"/>
      <c r="D77" s="2"/>
      <c r="E77" s="2"/>
      <c r="F77" s="2"/>
      <c r="I77" s="134" t="s">
        <v>27</v>
      </c>
      <c r="J77" s="134"/>
      <c r="K77" s="134"/>
      <c r="L77" s="134"/>
      <c r="M77" s="134"/>
      <c r="N77" s="134"/>
      <c r="O77" s="134"/>
      <c r="P77" s="134"/>
      <c r="Q77" s="134"/>
      <c r="R77" s="110" t="str">
        <f>データ!CB7</f>
        <v xml:space="preserve"> </v>
      </c>
      <c r="S77" s="111"/>
      <c r="T77" s="111"/>
      <c r="U77" s="111"/>
      <c r="V77" s="111"/>
      <c r="W77" s="111"/>
      <c r="X77" s="111"/>
      <c r="Y77" s="111"/>
      <c r="Z77" s="111"/>
      <c r="AA77" s="111"/>
      <c r="AB77" s="111"/>
      <c r="AC77" s="111"/>
      <c r="AD77" s="111"/>
      <c r="AE77" s="111"/>
      <c r="AF77" s="112"/>
      <c r="AG77" s="110" t="str">
        <f>データ!CC7</f>
        <v xml:space="preserve"> </v>
      </c>
      <c r="AH77" s="111"/>
      <c r="AI77" s="111"/>
      <c r="AJ77" s="111"/>
      <c r="AK77" s="111"/>
      <c r="AL77" s="111"/>
      <c r="AM77" s="111"/>
      <c r="AN77" s="111"/>
      <c r="AO77" s="111"/>
      <c r="AP77" s="111"/>
      <c r="AQ77" s="111"/>
      <c r="AR77" s="111"/>
      <c r="AS77" s="111"/>
      <c r="AT77" s="111"/>
      <c r="AU77" s="112"/>
      <c r="AV77" s="110" t="str">
        <f>データ!CD7</f>
        <v xml:space="preserve"> </v>
      </c>
      <c r="AW77" s="111"/>
      <c r="AX77" s="111"/>
      <c r="AY77" s="111"/>
      <c r="AZ77" s="111"/>
      <c r="BA77" s="111"/>
      <c r="BB77" s="111"/>
      <c r="BC77" s="111"/>
      <c r="BD77" s="111"/>
      <c r="BE77" s="111"/>
      <c r="BF77" s="111"/>
      <c r="BG77" s="111"/>
      <c r="BH77" s="111"/>
      <c r="BI77" s="111"/>
      <c r="BJ77" s="112"/>
      <c r="BK77" s="110" t="str">
        <f>データ!CE7</f>
        <v xml:space="preserve"> </v>
      </c>
      <c r="BL77" s="111"/>
      <c r="BM77" s="111"/>
      <c r="BN77" s="111"/>
      <c r="BO77" s="111"/>
      <c r="BP77" s="111"/>
      <c r="BQ77" s="111"/>
      <c r="BR77" s="111"/>
      <c r="BS77" s="111"/>
      <c r="BT77" s="111"/>
      <c r="BU77" s="111"/>
      <c r="BV77" s="111"/>
      <c r="BW77" s="111"/>
      <c r="BX77" s="111"/>
      <c r="BY77" s="112"/>
      <c r="BZ77" s="110" t="str">
        <f>データ!CF7</f>
        <v xml:space="preserve"> </v>
      </c>
      <c r="CA77" s="111"/>
      <c r="CB77" s="111"/>
      <c r="CC77" s="111"/>
      <c r="CD77" s="111"/>
      <c r="CE77" s="111"/>
      <c r="CF77" s="111"/>
      <c r="CG77" s="111"/>
      <c r="CH77" s="111"/>
      <c r="CI77" s="111"/>
      <c r="CJ77" s="111"/>
      <c r="CK77" s="111"/>
      <c r="CL77" s="111"/>
      <c r="CM77" s="111"/>
      <c r="CN77" s="112"/>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0" t="str">
        <f>データ!CO7</f>
        <v xml:space="preserve"> </v>
      </c>
      <c r="GM77" s="111"/>
      <c r="GN77" s="111"/>
      <c r="GO77" s="111"/>
      <c r="GP77" s="111"/>
      <c r="GQ77" s="111"/>
      <c r="GR77" s="111"/>
      <c r="GS77" s="111"/>
      <c r="GT77" s="111"/>
      <c r="GU77" s="111"/>
      <c r="GV77" s="111"/>
      <c r="GW77" s="111"/>
      <c r="GX77" s="111"/>
      <c r="GY77" s="111"/>
      <c r="GZ77" s="112"/>
      <c r="HA77" s="110" t="str">
        <f>データ!CP7</f>
        <v xml:space="preserve"> </v>
      </c>
      <c r="HB77" s="111"/>
      <c r="HC77" s="111"/>
      <c r="HD77" s="111"/>
      <c r="HE77" s="111"/>
      <c r="HF77" s="111"/>
      <c r="HG77" s="111"/>
      <c r="HH77" s="111"/>
      <c r="HI77" s="111"/>
      <c r="HJ77" s="111"/>
      <c r="HK77" s="111"/>
      <c r="HL77" s="111"/>
      <c r="HM77" s="111"/>
      <c r="HN77" s="111"/>
      <c r="HO77" s="112"/>
      <c r="HP77" s="110" t="str">
        <f>データ!CQ7</f>
        <v xml:space="preserve"> </v>
      </c>
      <c r="HQ77" s="111"/>
      <c r="HR77" s="111"/>
      <c r="HS77" s="111"/>
      <c r="HT77" s="111"/>
      <c r="HU77" s="111"/>
      <c r="HV77" s="111"/>
      <c r="HW77" s="111"/>
      <c r="HX77" s="111"/>
      <c r="HY77" s="111"/>
      <c r="HZ77" s="111"/>
      <c r="IA77" s="111"/>
      <c r="IB77" s="111"/>
      <c r="IC77" s="111"/>
      <c r="ID77" s="112"/>
      <c r="IE77" s="110" t="str">
        <f>データ!CR7</f>
        <v xml:space="preserve"> </v>
      </c>
      <c r="IF77" s="111"/>
      <c r="IG77" s="111"/>
      <c r="IH77" s="111"/>
      <c r="II77" s="111"/>
      <c r="IJ77" s="111"/>
      <c r="IK77" s="111"/>
      <c r="IL77" s="111"/>
      <c r="IM77" s="111"/>
      <c r="IN77" s="111"/>
      <c r="IO77" s="111"/>
      <c r="IP77" s="111"/>
      <c r="IQ77" s="111"/>
      <c r="IR77" s="111"/>
      <c r="IS77" s="112"/>
      <c r="IT77" s="110" t="str">
        <f>データ!CS7</f>
        <v xml:space="preserve"> </v>
      </c>
      <c r="IU77" s="111"/>
      <c r="IV77" s="111"/>
      <c r="IW77" s="111"/>
      <c r="IX77" s="111"/>
      <c r="IY77" s="111"/>
      <c r="IZ77" s="111"/>
      <c r="JA77" s="111"/>
      <c r="JB77" s="111"/>
      <c r="JC77" s="111"/>
      <c r="JD77" s="111"/>
      <c r="JE77" s="111"/>
      <c r="JF77" s="111"/>
      <c r="JG77" s="111"/>
      <c r="JH77" s="112"/>
      <c r="JL77" s="2"/>
      <c r="JM77" s="2"/>
      <c r="JN77" s="2"/>
      <c r="JO77" s="2"/>
      <c r="JP77" s="2"/>
      <c r="JQ77" s="2"/>
      <c r="JR77" s="134" t="s">
        <v>27</v>
      </c>
      <c r="JS77" s="134"/>
      <c r="JT77" s="134"/>
      <c r="JU77" s="134"/>
      <c r="JV77" s="134"/>
      <c r="JW77" s="134"/>
      <c r="JX77" s="134"/>
      <c r="JY77" s="134"/>
      <c r="JZ77" s="134"/>
      <c r="KA77" s="110">
        <f>データ!CZ7</f>
        <v>0</v>
      </c>
      <c r="KB77" s="111"/>
      <c r="KC77" s="111"/>
      <c r="KD77" s="111"/>
      <c r="KE77" s="111"/>
      <c r="KF77" s="111"/>
      <c r="KG77" s="111"/>
      <c r="KH77" s="111"/>
      <c r="KI77" s="111"/>
      <c r="KJ77" s="111"/>
      <c r="KK77" s="111"/>
      <c r="KL77" s="111"/>
      <c r="KM77" s="111"/>
      <c r="KN77" s="111"/>
      <c r="KO77" s="112"/>
      <c r="KP77" s="110">
        <f>データ!DA7</f>
        <v>0</v>
      </c>
      <c r="KQ77" s="111"/>
      <c r="KR77" s="111"/>
      <c r="KS77" s="111"/>
      <c r="KT77" s="111"/>
      <c r="KU77" s="111"/>
      <c r="KV77" s="111"/>
      <c r="KW77" s="111"/>
      <c r="KX77" s="111"/>
      <c r="KY77" s="111"/>
      <c r="KZ77" s="111"/>
      <c r="LA77" s="111"/>
      <c r="LB77" s="111"/>
      <c r="LC77" s="111"/>
      <c r="LD77" s="112"/>
      <c r="LE77" s="110">
        <f>データ!DB7</f>
        <v>0</v>
      </c>
      <c r="LF77" s="111"/>
      <c r="LG77" s="111"/>
      <c r="LH77" s="111"/>
      <c r="LI77" s="111"/>
      <c r="LJ77" s="111"/>
      <c r="LK77" s="111"/>
      <c r="LL77" s="111"/>
      <c r="LM77" s="111"/>
      <c r="LN77" s="111"/>
      <c r="LO77" s="111"/>
      <c r="LP77" s="111"/>
      <c r="LQ77" s="111"/>
      <c r="LR77" s="111"/>
      <c r="LS77" s="112"/>
      <c r="LT77" s="110">
        <f>データ!DC7</f>
        <v>0</v>
      </c>
      <c r="LU77" s="111"/>
      <c r="LV77" s="111"/>
      <c r="LW77" s="111"/>
      <c r="LX77" s="111"/>
      <c r="LY77" s="111"/>
      <c r="LZ77" s="111"/>
      <c r="MA77" s="111"/>
      <c r="MB77" s="111"/>
      <c r="MC77" s="111"/>
      <c r="MD77" s="111"/>
      <c r="ME77" s="111"/>
      <c r="MF77" s="111"/>
      <c r="MG77" s="111"/>
      <c r="MH77" s="112"/>
      <c r="MI77" s="110">
        <f>データ!DD7</f>
        <v>0</v>
      </c>
      <c r="MJ77" s="111"/>
      <c r="MK77" s="111"/>
      <c r="ML77" s="111"/>
      <c r="MM77" s="111"/>
      <c r="MN77" s="111"/>
      <c r="MO77" s="111"/>
      <c r="MP77" s="111"/>
      <c r="MQ77" s="111"/>
      <c r="MR77" s="111"/>
      <c r="MS77" s="111"/>
      <c r="MT77" s="111"/>
      <c r="MU77" s="111"/>
      <c r="MV77" s="111"/>
      <c r="MW77" s="112"/>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1"/>
      <c r="C78" s="2"/>
      <c r="D78" s="2"/>
      <c r="E78" s="2"/>
      <c r="F78" s="2"/>
      <c r="I78" s="134" t="s">
        <v>29</v>
      </c>
      <c r="J78" s="134"/>
      <c r="K78" s="134"/>
      <c r="L78" s="134"/>
      <c r="M78" s="134"/>
      <c r="N78" s="134"/>
      <c r="O78" s="134"/>
      <c r="P78" s="134"/>
      <c r="Q78" s="134"/>
      <c r="R78" s="110" t="str">
        <f>データ!CG7</f>
        <v xml:space="preserve"> </v>
      </c>
      <c r="S78" s="111"/>
      <c r="T78" s="111"/>
      <c r="U78" s="111"/>
      <c r="V78" s="111"/>
      <c r="W78" s="111"/>
      <c r="X78" s="111"/>
      <c r="Y78" s="111"/>
      <c r="Z78" s="111"/>
      <c r="AA78" s="111"/>
      <c r="AB78" s="111"/>
      <c r="AC78" s="111"/>
      <c r="AD78" s="111"/>
      <c r="AE78" s="111"/>
      <c r="AF78" s="112"/>
      <c r="AG78" s="110" t="str">
        <f>データ!CH7</f>
        <v xml:space="preserve"> </v>
      </c>
      <c r="AH78" s="111"/>
      <c r="AI78" s="111"/>
      <c r="AJ78" s="111"/>
      <c r="AK78" s="111"/>
      <c r="AL78" s="111"/>
      <c r="AM78" s="111"/>
      <c r="AN78" s="111"/>
      <c r="AO78" s="111"/>
      <c r="AP78" s="111"/>
      <c r="AQ78" s="111"/>
      <c r="AR78" s="111"/>
      <c r="AS78" s="111"/>
      <c r="AT78" s="111"/>
      <c r="AU78" s="112"/>
      <c r="AV78" s="110" t="str">
        <f>データ!CI7</f>
        <v xml:space="preserve"> </v>
      </c>
      <c r="AW78" s="111"/>
      <c r="AX78" s="111"/>
      <c r="AY78" s="111"/>
      <c r="AZ78" s="111"/>
      <c r="BA78" s="111"/>
      <c r="BB78" s="111"/>
      <c r="BC78" s="111"/>
      <c r="BD78" s="111"/>
      <c r="BE78" s="111"/>
      <c r="BF78" s="111"/>
      <c r="BG78" s="111"/>
      <c r="BH78" s="111"/>
      <c r="BI78" s="111"/>
      <c r="BJ78" s="112"/>
      <c r="BK78" s="110" t="str">
        <f>データ!CJ7</f>
        <v xml:space="preserve"> </v>
      </c>
      <c r="BL78" s="111"/>
      <c r="BM78" s="111"/>
      <c r="BN78" s="111"/>
      <c r="BO78" s="111"/>
      <c r="BP78" s="111"/>
      <c r="BQ78" s="111"/>
      <c r="BR78" s="111"/>
      <c r="BS78" s="111"/>
      <c r="BT78" s="111"/>
      <c r="BU78" s="111"/>
      <c r="BV78" s="111"/>
      <c r="BW78" s="111"/>
      <c r="BX78" s="111"/>
      <c r="BY78" s="112"/>
      <c r="BZ78" s="110" t="str">
        <f>データ!CK7</f>
        <v xml:space="preserve"> </v>
      </c>
      <c r="CA78" s="111"/>
      <c r="CB78" s="111"/>
      <c r="CC78" s="111"/>
      <c r="CD78" s="111"/>
      <c r="CE78" s="111"/>
      <c r="CF78" s="111"/>
      <c r="CG78" s="111"/>
      <c r="CH78" s="111"/>
      <c r="CI78" s="111"/>
      <c r="CJ78" s="111"/>
      <c r="CK78" s="111"/>
      <c r="CL78" s="111"/>
      <c r="CM78" s="111"/>
      <c r="CN78" s="112"/>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0" t="str">
        <f>データ!CT7</f>
        <v xml:space="preserve"> </v>
      </c>
      <c r="GM78" s="111"/>
      <c r="GN78" s="111"/>
      <c r="GO78" s="111"/>
      <c r="GP78" s="111"/>
      <c r="GQ78" s="111"/>
      <c r="GR78" s="111"/>
      <c r="GS78" s="111"/>
      <c r="GT78" s="111"/>
      <c r="GU78" s="111"/>
      <c r="GV78" s="111"/>
      <c r="GW78" s="111"/>
      <c r="GX78" s="111"/>
      <c r="GY78" s="111"/>
      <c r="GZ78" s="112"/>
      <c r="HA78" s="110" t="str">
        <f>データ!CU7</f>
        <v xml:space="preserve"> </v>
      </c>
      <c r="HB78" s="111"/>
      <c r="HC78" s="111"/>
      <c r="HD78" s="111"/>
      <c r="HE78" s="111"/>
      <c r="HF78" s="111"/>
      <c r="HG78" s="111"/>
      <c r="HH78" s="111"/>
      <c r="HI78" s="111"/>
      <c r="HJ78" s="111"/>
      <c r="HK78" s="111"/>
      <c r="HL78" s="111"/>
      <c r="HM78" s="111"/>
      <c r="HN78" s="111"/>
      <c r="HO78" s="112"/>
      <c r="HP78" s="110" t="str">
        <f>データ!CV7</f>
        <v xml:space="preserve"> </v>
      </c>
      <c r="HQ78" s="111"/>
      <c r="HR78" s="111"/>
      <c r="HS78" s="111"/>
      <c r="HT78" s="111"/>
      <c r="HU78" s="111"/>
      <c r="HV78" s="111"/>
      <c r="HW78" s="111"/>
      <c r="HX78" s="111"/>
      <c r="HY78" s="111"/>
      <c r="HZ78" s="111"/>
      <c r="IA78" s="111"/>
      <c r="IB78" s="111"/>
      <c r="IC78" s="111"/>
      <c r="ID78" s="112"/>
      <c r="IE78" s="110" t="str">
        <f>データ!CW7</f>
        <v xml:space="preserve"> </v>
      </c>
      <c r="IF78" s="111"/>
      <c r="IG78" s="111"/>
      <c r="IH78" s="111"/>
      <c r="II78" s="111"/>
      <c r="IJ78" s="111"/>
      <c r="IK78" s="111"/>
      <c r="IL78" s="111"/>
      <c r="IM78" s="111"/>
      <c r="IN78" s="111"/>
      <c r="IO78" s="111"/>
      <c r="IP78" s="111"/>
      <c r="IQ78" s="111"/>
      <c r="IR78" s="111"/>
      <c r="IS78" s="112"/>
      <c r="IT78" s="110" t="str">
        <f>データ!CX7</f>
        <v xml:space="preserve"> </v>
      </c>
      <c r="IU78" s="111"/>
      <c r="IV78" s="111"/>
      <c r="IW78" s="111"/>
      <c r="IX78" s="111"/>
      <c r="IY78" s="111"/>
      <c r="IZ78" s="111"/>
      <c r="JA78" s="111"/>
      <c r="JB78" s="111"/>
      <c r="JC78" s="111"/>
      <c r="JD78" s="111"/>
      <c r="JE78" s="111"/>
      <c r="JF78" s="111"/>
      <c r="JG78" s="111"/>
      <c r="JH78" s="112"/>
      <c r="JL78" s="2"/>
      <c r="JM78" s="2"/>
      <c r="JN78" s="2"/>
      <c r="JO78" s="2"/>
      <c r="JP78" s="2"/>
      <c r="JQ78" s="2"/>
      <c r="JR78" s="134" t="s">
        <v>29</v>
      </c>
      <c r="JS78" s="134"/>
      <c r="JT78" s="134"/>
      <c r="JU78" s="134"/>
      <c r="JV78" s="134"/>
      <c r="JW78" s="134"/>
      <c r="JX78" s="134"/>
      <c r="JY78" s="134"/>
      <c r="JZ78" s="134"/>
      <c r="KA78" s="110">
        <f>データ!DE7</f>
        <v>51.5</v>
      </c>
      <c r="KB78" s="111"/>
      <c r="KC78" s="111"/>
      <c r="KD78" s="111"/>
      <c r="KE78" s="111"/>
      <c r="KF78" s="111"/>
      <c r="KG78" s="111"/>
      <c r="KH78" s="111"/>
      <c r="KI78" s="111"/>
      <c r="KJ78" s="111"/>
      <c r="KK78" s="111"/>
      <c r="KL78" s="111"/>
      <c r="KM78" s="111"/>
      <c r="KN78" s="111"/>
      <c r="KO78" s="112"/>
      <c r="KP78" s="110">
        <f>データ!DF7</f>
        <v>764.6</v>
      </c>
      <c r="KQ78" s="111"/>
      <c r="KR78" s="111"/>
      <c r="KS78" s="111"/>
      <c r="KT78" s="111"/>
      <c r="KU78" s="111"/>
      <c r="KV78" s="111"/>
      <c r="KW78" s="111"/>
      <c r="KX78" s="111"/>
      <c r="KY78" s="111"/>
      <c r="KZ78" s="111"/>
      <c r="LA78" s="111"/>
      <c r="LB78" s="111"/>
      <c r="LC78" s="111"/>
      <c r="LD78" s="112"/>
      <c r="LE78" s="110">
        <f>データ!DG7</f>
        <v>72.599999999999994</v>
      </c>
      <c r="LF78" s="111"/>
      <c r="LG78" s="111"/>
      <c r="LH78" s="111"/>
      <c r="LI78" s="111"/>
      <c r="LJ78" s="111"/>
      <c r="LK78" s="111"/>
      <c r="LL78" s="111"/>
      <c r="LM78" s="111"/>
      <c r="LN78" s="111"/>
      <c r="LO78" s="111"/>
      <c r="LP78" s="111"/>
      <c r="LQ78" s="111"/>
      <c r="LR78" s="111"/>
      <c r="LS78" s="112"/>
      <c r="LT78" s="110">
        <f>データ!DH7</f>
        <v>50.4</v>
      </c>
      <c r="LU78" s="111"/>
      <c r="LV78" s="111"/>
      <c r="LW78" s="111"/>
      <c r="LX78" s="111"/>
      <c r="LY78" s="111"/>
      <c r="LZ78" s="111"/>
      <c r="MA78" s="111"/>
      <c r="MB78" s="111"/>
      <c r="MC78" s="111"/>
      <c r="MD78" s="111"/>
      <c r="ME78" s="111"/>
      <c r="MF78" s="111"/>
      <c r="MG78" s="111"/>
      <c r="MH78" s="112"/>
      <c r="MI78" s="110">
        <f>データ!DI7</f>
        <v>32.799999999999997</v>
      </c>
      <c r="MJ78" s="111"/>
      <c r="MK78" s="111"/>
      <c r="ML78" s="111"/>
      <c r="MM78" s="111"/>
      <c r="MN78" s="111"/>
      <c r="MO78" s="111"/>
      <c r="MP78" s="111"/>
      <c r="MQ78" s="111"/>
      <c r="MR78" s="111"/>
      <c r="MS78" s="111"/>
      <c r="MT78" s="111"/>
      <c r="MU78" s="111"/>
      <c r="MV78" s="111"/>
      <c r="MW78" s="112"/>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49</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Qd0MdRDjW9p+U0uBAWxjHGVuCB+Dv1ykX6R41WrDkRhC/163oBmFjVFbGDGlWVk+uTl58z7o1KgxTGQNs7Dkpw==" saltValue="eoW0Ie3jdeTnCd4rzqS52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50</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51</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52</v>
      </c>
      <c r="B3" s="38" t="s">
        <v>53</v>
      </c>
      <c r="C3" s="38" t="s">
        <v>54</v>
      </c>
      <c r="D3" s="38" t="s">
        <v>55</v>
      </c>
      <c r="E3" s="38" t="s">
        <v>56</v>
      </c>
      <c r="F3" s="38" t="s">
        <v>57</v>
      </c>
      <c r="G3" s="38" t="s">
        <v>58</v>
      </c>
      <c r="H3" s="138" t="s">
        <v>59</v>
      </c>
      <c r="I3" s="139"/>
      <c r="J3" s="139"/>
      <c r="K3" s="139"/>
      <c r="L3" s="139"/>
      <c r="M3" s="139"/>
      <c r="N3" s="139"/>
      <c r="O3" s="139"/>
      <c r="P3" s="139"/>
      <c r="Q3" s="139"/>
      <c r="R3" s="139"/>
      <c r="S3" s="139"/>
      <c r="T3" s="139"/>
      <c r="U3" s="139"/>
      <c r="V3" s="139"/>
      <c r="W3" s="139"/>
      <c r="X3" s="139"/>
      <c r="Y3" s="39" t="s">
        <v>60</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61</v>
      </c>
      <c r="CP3" s="40"/>
      <c r="CQ3" s="40"/>
      <c r="CR3" s="40"/>
      <c r="CS3" s="40"/>
      <c r="CT3" s="40"/>
      <c r="CU3" s="40"/>
      <c r="CV3" s="40"/>
      <c r="CW3" s="40"/>
      <c r="CX3" s="40"/>
      <c r="CY3" s="40"/>
      <c r="CZ3" s="44"/>
      <c r="DA3" s="40"/>
      <c r="DB3" s="40"/>
      <c r="DC3" s="40"/>
      <c r="DD3" s="40"/>
      <c r="DE3" s="40"/>
      <c r="DF3" s="40"/>
      <c r="DG3" s="40"/>
      <c r="DH3" s="40"/>
      <c r="DI3" s="40"/>
      <c r="DJ3" s="42"/>
      <c r="DK3" s="40" t="s">
        <v>62</v>
      </c>
      <c r="DL3" s="40"/>
      <c r="DM3" s="40"/>
      <c r="DN3" s="40"/>
      <c r="DO3" s="40"/>
      <c r="DP3" s="40"/>
      <c r="DQ3" s="40"/>
      <c r="DR3" s="40"/>
      <c r="DS3" s="40"/>
      <c r="DT3" s="40"/>
      <c r="DU3" s="42"/>
    </row>
    <row r="4" spans="1:125" x14ac:dyDescent="0.15">
      <c r="A4" s="37" t="s">
        <v>63</v>
      </c>
      <c r="B4" s="45"/>
      <c r="C4" s="45"/>
      <c r="D4" s="45"/>
      <c r="E4" s="45"/>
      <c r="F4" s="45"/>
      <c r="G4" s="45"/>
      <c r="H4" s="140"/>
      <c r="I4" s="141"/>
      <c r="J4" s="141"/>
      <c r="K4" s="141"/>
      <c r="L4" s="141"/>
      <c r="M4" s="141"/>
      <c r="N4" s="141"/>
      <c r="O4" s="141"/>
      <c r="P4" s="141"/>
      <c r="Q4" s="141"/>
      <c r="R4" s="141"/>
      <c r="S4" s="141"/>
      <c r="T4" s="141"/>
      <c r="U4" s="141"/>
      <c r="V4" s="141"/>
      <c r="W4" s="141"/>
      <c r="X4" s="141"/>
      <c r="Y4" s="135" t="s">
        <v>64</v>
      </c>
      <c r="Z4" s="136"/>
      <c r="AA4" s="136"/>
      <c r="AB4" s="136"/>
      <c r="AC4" s="136"/>
      <c r="AD4" s="136"/>
      <c r="AE4" s="136"/>
      <c r="AF4" s="136"/>
      <c r="AG4" s="136"/>
      <c r="AH4" s="136"/>
      <c r="AI4" s="137"/>
      <c r="AJ4" s="142" t="s">
        <v>65</v>
      </c>
      <c r="AK4" s="142"/>
      <c r="AL4" s="142"/>
      <c r="AM4" s="142"/>
      <c r="AN4" s="142"/>
      <c r="AO4" s="142"/>
      <c r="AP4" s="142"/>
      <c r="AQ4" s="142"/>
      <c r="AR4" s="142"/>
      <c r="AS4" s="142"/>
      <c r="AT4" s="142"/>
      <c r="AU4" s="143" t="s">
        <v>66</v>
      </c>
      <c r="AV4" s="142"/>
      <c r="AW4" s="142"/>
      <c r="AX4" s="142"/>
      <c r="AY4" s="142"/>
      <c r="AZ4" s="142"/>
      <c r="BA4" s="142"/>
      <c r="BB4" s="142"/>
      <c r="BC4" s="142"/>
      <c r="BD4" s="142"/>
      <c r="BE4" s="142"/>
      <c r="BF4" s="142" t="s">
        <v>67</v>
      </c>
      <c r="BG4" s="142"/>
      <c r="BH4" s="142"/>
      <c r="BI4" s="142"/>
      <c r="BJ4" s="142"/>
      <c r="BK4" s="142"/>
      <c r="BL4" s="142"/>
      <c r="BM4" s="142"/>
      <c r="BN4" s="142"/>
      <c r="BO4" s="142"/>
      <c r="BP4" s="142"/>
      <c r="BQ4" s="143" t="s">
        <v>68</v>
      </c>
      <c r="BR4" s="142"/>
      <c r="BS4" s="142"/>
      <c r="BT4" s="142"/>
      <c r="BU4" s="142"/>
      <c r="BV4" s="142"/>
      <c r="BW4" s="142"/>
      <c r="BX4" s="142"/>
      <c r="BY4" s="142"/>
      <c r="BZ4" s="142"/>
      <c r="CA4" s="142"/>
      <c r="CB4" s="142" t="s">
        <v>69</v>
      </c>
      <c r="CC4" s="142"/>
      <c r="CD4" s="142"/>
      <c r="CE4" s="142"/>
      <c r="CF4" s="142"/>
      <c r="CG4" s="142"/>
      <c r="CH4" s="142"/>
      <c r="CI4" s="142"/>
      <c r="CJ4" s="142"/>
      <c r="CK4" s="142"/>
      <c r="CL4" s="142"/>
      <c r="CM4" s="144" t="s">
        <v>70</v>
      </c>
      <c r="CN4" s="144" t="s">
        <v>71</v>
      </c>
      <c r="CO4" s="135" t="s">
        <v>72</v>
      </c>
      <c r="CP4" s="136"/>
      <c r="CQ4" s="136"/>
      <c r="CR4" s="136"/>
      <c r="CS4" s="136"/>
      <c r="CT4" s="136"/>
      <c r="CU4" s="136"/>
      <c r="CV4" s="136"/>
      <c r="CW4" s="136"/>
      <c r="CX4" s="136"/>
      <c r="CY4" s="137"/>
      <c r="CZ4" s="142" t="s">
        <v>73</v>
      </c>
      <c r="DA4" s="142"/>
      <c r="DB4" s="142"/>
      <c r="DC4" s="142"/>
      <c r="DD4" s="142"/>
      <c r="DE4" s="142"/>
      <c r="DF4" s="142"/>
      <c r="DG4" s="142"/>
      <c r="DH4" s="142"/>
      <c r="DI4" s="142"/>
      <c r="DJ4" s="142"/>
      <c r="DK4" s="135" t="s">
        <v>74</v>
      </c>
      <c r="DL4" s="136"/>
      <c r="DM4" s="136"/>
      <c r="DN4" s="136"/>
      <c r="DO4" s="136"/>
      <c r="DP4" s="136"/>
      <c r="DQ4" s="136"/>
      <c r="DR4" s="136"/>
      <c r="DS4" s="136"/>
      <c r="DT4" s="136"/>
      <c r="DU4" s="137"/>
    </row>
    <row r="5" spans="1:125" x14ac:dyDescent="0.15">
      <c r="A5" s="37" t="s">
        <v>75</v>
      </c>
      <c r="B5" s="46"/>
      <c r="C5" s="46"/>
      <c r="D5" s="46"/>
      <c r="E5" s="46"/>
      <c r="F5" s="46"/>
      <c r="G5" s="46"/>
      <c r="H5" s="47" t="s">
        <v>76</v>
      </c>
      <c r="I5" s="47" t="s">
        <v>77</v>
      </c>
      <c r="J5" s="47" t="s">
        <v>78</v>
      </c>
      <c r="K5" s="47" t="s">
        <v>79</v>
      </c>
      <c r="L5" s="47" t="s">
        <v>80</v>
      </c>
      <c r="M5" s="47" t="s">
        <v>4</v>
      </c>
      <c r="N5" s="47" t="s">
        <v>5</v>
      </c>
      <c r="O5" s="47" t="s">
        <v>81</v>
      </c>
      <c r="P5" s="47" t="s">
        <v>13</v>
      </c>
      <c r="Q5" s="47" t="s">
        <v>82</v>
      </c>
      <c r="R5" s="47" t="s">
        <v>83</v>
      </c>
      <c r="S5" s="47" t="s">
        <v>84</v>
      </c>
      <c r="T5" s="47" t="s">
        <v>85</v>
      </c>
      <c r="U5" s="47" t="s">
        <v>86</v>
      </c>
      <c r="V5" s="47" t="s">
        <v>87</v>
      </c>
      <c r="W5" s="47" t="s">
        <v>88</v>
      </c>
      <c r="X5" s="47" t="s">
        <v>89</v>
      </c>
      <c r="Y5" s="47" t="s">
        <v>90</v>
      </c>
      <c r="Z5" s="47" t="s">
        <v>91</v>
      </c>
      <c r="AA5" s="47" t="s">
        <v>92</v>
      </c>
      <c r="AB5" s="47" t="s">
        <v>93</v>
      </c>
      <c r="AC5" s="47" t="s">
        <v>94</v>
      </c>
      <c r="AD5" s="47" t="s">
        <v>95</v>
      </c>
      <c r="AE5" s="47" t="s">
        <v>96</v>
      </c>
      <c r="AF5" s="47" t="s">
        <v>97</v>
      </c>
      <c r="AG5" s="47" t="s">
        <v>98</v>
      </c>
      <c r="AH5" s="47" t="s">
        <v>99</v>
      </c>
      <c r="AI5" s="47" t="s">
        <v>100</v>
      </c>
      <c r="AJ5" s="47" t="s">
        <v>101</v>
      </c>
      <c r="AK5" s="47" t="s">
        <v>91</v>
      </c>
      <c r="AL5" s="47" t="s">
        <v>102</v>
      </c>
      <c r="AM5" s="47" t="s">
        <v>103</v>
      </c>
      <c r="AN5" s="47" t="s">
        <v>94</v>
      </c>
      <c r="AO5" s="47" t="s">
        <v>95</v>
      </c>
      <c r="AP5" s="47" t="s">
        <v>96</v>
      </c>
      <c r="AQ5" s="47" t="s">
        <v>97</v>
      </c>
      <c r="AR5" s="47" t="s">
        <v>98</v>
      </c>
      <c r="AS5" s="47" t="s">
        <v>99</v>
      </c>
      <c r="AT5" s="47" t="s">
        <v>100</v>
      </c>
      <c r="AU5" s="47" t="s">
        <v>104</v>
      </c>
      <c r="AV5" s="47" t="s">
        <v>105</v>
      </c>
      <c r="AW5" s="47" t="s">
        <v>106</v>
      </c>
      <c r="AX5" s="47" t="s">
        <v>93</v>
      </c>
      <c r="AY5" s="47" t="s">
        <v>94</v>
      </c>
      <c r="AZ5" s="47" t="s">
        <v>95</v>
      </c>
      <c r="BA5" s="47" t="s">
        <v>96</v>
      </c>
      <c r="BB5" s="47" t="s">
        <v>97</v>
      </c>
      <c r="BC5" s="47" t="s">
        <v>98</v>
      </c>
      <c r="BD5" s="47" t="s">
        <v>99</v>
      </c>
      <c r="BE5" s="47" t="s">
        <v>100</v>
      </c>
      <c r="BF5" s="47" t="s">
        <v>107</v>
      </c>
      <c r="BG5" s="47" t="s">
        <v>91</v>
      </c>
      <c r="BH5" s="47" t="s">
        <v>92</v>
      </c>
      <c r="BI5" s="47" t="s">
        <v>108</v>
      </c>
      <c r="BJ5" s="47" t="s">
        <v>94</v>
      </c>
      <c r="BK5" s="47" t="s">
        <v>95</v>
      </c>
      <c r="BL5" s="47" t="s">
        <v>96</v>
      </c>
      <c r="BM5" s="47" t="s">
        <v>97</v>
      </c>
      <c r="BN5" s="47" t="s">
        <v>98</v>
      </c>
      <c r="BO5" s="47" t="s">
        <v>99</v>
      </c>
      <c r="BP5" s="47" t="s">
        <v>100</v>
      </c>
      <c r="BQ5" s="47" t="s">
        <v>101</v>
      </c>
      <c r="BR5" s="47" t="s">
        <v>109</v>
      </c>
      <c r="BS5" s="47" t="s">
        <v>92</v>
      </c>
      <c r="BT5" s="47" t="s">
        <v>110</v>
      </c>
      <c r="BU5" s="47" t="s">
        <v>111</v>
      </c>
      <c r="BV5" s="47" t="s">
        <v>95</v>
      </c>
      <c r="BW5" s="47" t="s">
        <v>96</v>
      </c>
      <c r="BX5" s="47" t="s">
        <v>97</v>
      </c>
      <c r="BY5" s="47" t="s">
        <v>98</v>
      </c>
      <c r="BZ5" s="47" t="s">
        <v>99</v>
      </c>
      <c r="CA5" s="47" t="s">
        <v>100</v>
      </c>
      <c r="CB5" s="47" t="s">
        <v>112</v>
      </c>
      <c r="CC5" s="47" t="s">
        <v>109</v>
      </c>
      <c r="CD5" s="47" t="s">
        <v>106</v>
      </c>
      <c r="CE5" s="47" t="s">
        <v>93</v>
      </c>
      <c r="CF5" s="47" t="s">
        <v>113</v>
      </c>
      <c r="CG5" s="47" t="s">
        <v>95</v>
      </c>
      <c r="CH5" s="47" t="s">
        <v>96</v>
      </c>
      <c r="CI5" s="47" t="s">
        <v>97</v>
      </c>
      <c r="CJ5" s="47" t="s">
        <v>98</v>
      </c>
      <c r="CK5" s="47" t="s">
        <v>99</v>
      </c>
      <c r="CL5" s="47" t="s">
        <v>100</v>
      </c>
      <c r="CM5" s="145"/>
      <c r="CN5" s="145"/>
      <c r="CO5" s="47" t="s">
        <v>101</v>
      </c>
      <c r="CP5" s="47" t="s">
        <v>109</v>
      </c>
      <c r="CQ5" s="47" t="s">
        <v>114</v>
      </c>
      <c r="CR5" s="47" t="s">
        <v>115</v>
      </c>
      <c r="CS5" s="47" t="s">
        <v>94</v>
      </c>
      <c r="CT5" s="47" t="s">
        <v>95</v>
      </c>
      <c r="CU5" s="47" t="s">
        <v>96</v>
      </c>
      <c r="CV5" s="47" t="s">
        <v>97</v>
      </c>
      <c r="CW5" s="47" t="s">
        <v>98</v>
      </c>
      <c r="CX5" s="47" t="s">
        <v>99</v>
      </c>
      <c r="CY5" s="47" t="s">
        <v>100</v>
      </c>
      <c r="CZ5" s="47" t="s">
        <v>116</v>
      </c>
      <c r="DA5" s="47" t="s">
        <v>91</v>
      </c>
      <c r="DB5" s="47" t="s">
        <v>106</v>
      </c>
      <c r="DC5" s="47" t="s">
        <v>115</v>
      </c>
      <c r="DD5" s="47" t="s">
        <v>117</v>
      </c>
      <c r="DE5" s="47" t="s">
        <v>95</v>
      </c>
      <c r="DF5" s="47" t="s">
        <v>96</v>
      </c>
      <c r="DG5" s="47" t="s">
        <v>97</v>
      </c>
      <c r="DH5" s="47" t="s">
        <v>98</v>
      </c>
      <c r="DI5" s="47" t="s">
        <v>99</v>
      </c>
      <c r="DJ5" s="47" t="s">
        <v>35</v>
      </c>
      <c r="DK5" s="47" t="s">
        <v>90</v>
      </c>
      <c r="DL5" s="47" t="s">
        <v>91</v>
      </c>
      <c r="DM5" s="47" t="s">
        <v>118</v>
      </c>
      <c r="DN5" s="47" t="s">
        <v>115</v>
      </c>
      <c r="DO5" s="47" t="s">
        <v>94</v>
      </c>
      <c r="DP5" s="47" t="s">
        <v>95</v>
      </c>
      <c r="DQ5" s="47" t="s">
        <v>96</v>
      </c>
      <c r="DR5" s="47" t="s">
        <v>97</v>
      </c>
      <c r="DS5" s="47" t="s">
        <v>98</v>
      </c>
      <c r="DT5" s="47" t="s">
        <v>99</v>
      </c>
      <c r="DU5" s="47" t="s">
        <v>100</v>
      </c>
    </row>
    <row r="6" spans="1:125" s="54" customFormat="1" x14ac:dyDescent="0.15">
      <c r="A6" s="37" t="s">
        <v>119</v>
      </c>
      <c r="B6" s="48">
        <f>B8</f>
        <v>2023</v>
      </c>
      <c r="C6" s="48">
        <f t="shared" ref="C6:X6" si="1">C8</f>
        <v>382132</v>
      </c>
      <c r="D6" s="48">
        <f t="shared" si="1"/>
        <v>47</v>
      </c>
      <c r="E6" s="48">
        <f t="shared" si="1"/>
        <v>14</v>
      </c>
      <c r="F6" s="48">
        <f t="shared" si="1"/>
        <v>0</v>
      </c>
      <c r="G6" s="48">
        <f t="shared" si="1"/>
        <v>10</v>
      </c>
      <c r="H6" s="48" t="str">
        <f>SUBSTITUTE(H8,"　","")</f>
        <v>愛媛県四国中央市</v>
      </c>
      <c r="I6" s="48" t="str">
        <f t="shared" si="1"/>
        <v>高速バス利用者駐車場</v>
      </c>
      <c r="J6" s="48" t="str">
        <f t="shared" si="1"/>
        <v>法非適用</v>
      </c>
      <c r="K6" s="48" t="str">
        <f t="shared" si="1"/>
        <v>駐車場整備事業</v>
      </c>
      <c r="L6" s="48" t="str">
        <f t="shared" si="1"/>
        <v>-</v>
      </c>
      <c r="M6" s="48" t="str">
        <f t="shared" si="1"/>
        <v>Ａ３Ｂ２</v>
      </c>
      <c r="N6" s="48" t="str">
        <f t="shared" si="1"/>
        <v>非設置</v>
      </c>
      <c r="O6" s="49" t="str">
        <f t="shared" si="1"/>
        <v>該当数値なし</v>
      </c>
      <c r="P6" s="50" t="str">
        <f t="shared" si="1"/>
        <v>その他駐車場</v>
      </c>
      <c r="Q6" s="50" t="str">
        <f t="shared" si="1"/>
        <v>広場式</v>
      </c>
      <c r="R6" s="51">
        <f t="shared" si="1"/>
        <v>13</v>
      </c>
      <c r="S6" s="50" t="str">
        <f t="shared" si="1"/>
        <v>無</v>
      </c>
      <c r="T6" s="50" t="str">
        <f t="shared" si="1"/>
        <v>無</v>
      </c>
      <c r="U6" s="51">
        <f t="shared" si="1"/>
        <v>827</v>
      </c>
      <c r="V6" s="51">
        <f t="shared" si="1"/>
        <v>29</v>
      </c>
      <c r="W6" s="51">
        <f t="shared" si="1"/>
        <v>21</v>
      </c>
      <c r="X6" s="50" t="str">
        <f t="shared" si="1"/>
        <v>無</v>
      </c>
      <c r="Y6" s="52">
        <f>IF(Y8="-",NA(),Y8)</f>
        <v>116.5</v>
      </c>
      <c r="Z6" s="52">
        <f t="shared" ref="Z6:AH6" si="2">IF(Z8="-",NA(),Z8)</f>
        <v>46.1</v>
      </c>
      <c r="AA6" s="52">
        <f t="shared" si="2"/>
        <v>47.4</v>
      </c>
      <c r="AB6" s="52">
        <f t="shared" si="2"/>
        <v>87.3</v>
      </c>
      <c r="AC6" s="52">
        <f t="shared" si="2"/>
        <v>98.4</v>
      </c>
      <c r="AD6" s="52">
        <f t="shared" si="2"/>
        <v>1736.5</v>
      </c>
      <c r="AE6" s="52">
        <f t="shared" si="2"/>
        <v>3200.8</v>
      </c>
      <c r="AF6" s="52">
        <f t="shared" si="2"/>
        <v>274.39999999999998</v>
      </c>
      <c r="AG6" s="52">
        <f t="shared" si="2"/>
        <v>972.8</v>
      </c>
      <c r="AH6" s="52">
        <f t="shared" si="2"/>
        <v>2703.2</v>
      </c>
      <c r="AI6" s="49" t="str">
        <f>IF(AI8="-","",IF(AI8="-","【-】","【"&amp;SUBSTITUTE(TEXT(AI8,"#,##0.0"),"-","△")&amp;"】"))</f>
        <v>【1,905.8】</v>
      </c>
      <c r="AJ6" s="52">
        <f>IF(AJ8="-",NA(),AJ8)</f>
        <v>0</v>
      </c>
      <c r="AK6" s="52">
        <f t="shared" ref="AK6:AS6" si="3">IF(AK8="-",NA(),AK8)</f>
        <v>0</v>
      </c>
      <c r="AL6" s="52">
        <f t="shared" si="3"/>
        <v>0</v>
      </c>
      <c r="AM6" s="52">
        <f t="shared" si="3"/>
        <v>0</v>
      </c>
      <c r="AN6" s="52">
        <f t="shared" si="3"/>
        <v>0</v>
      </c>
      <c r="AO6" s="52">
        <f t="shared" si="3"/>
        <v>1.3</v>
      </c>
      <c r="AP6" s="52">
        <f t="shared" si="3"/>
        <v>4.8</v>
      </c>
      <c r="AQ6" s="52">
        <f t="shared" si="3"/>
        <v>3.3</v>
      </c>
      <c r="AR6" s="52">
        <f t="shared" si="3"/>
        <v>1.6</v>
      </c>
      <c r="AS6" s="52">
        <f t="shared" si="3"/>
        <v>1.5</v>
      </c>
      <c r="AT6" s="49" t="str">
        <f>IF(AT8="-","",IF(AT8="-","【-】","【"&amp;SUBSTITUTE(TEXT(AT8,"#,##0.0"),"-","△")&amp;"】"))</f>
        <v>【3.9】</v>
      </c>
      <c r="AU6" s="53">
        <f>IF(AU8="-",NA(),AU8)</f>
        <v>0</v>
      </c>
      <c r="AV6" s="53">
        <f t="shared" ref="AV6:BD6" si="4">IF(AV8="-",NA(),AV8)</f>
        <v>0</v>
      </c>
      <c r="AW6" s="53">
        <f t="shared" si="4"/>
        <v>0</v>
      </c>
      <c r="AX6" s="53">
        <f t="shared" si="4"/>
        <v>0</v>
      </c>
      <c r="AY6" s="53">
        <f t="shared" si="4"/>
        <v>0</v>
      </c>
      <c r="AZ6" s="53">
        <f t="shared" si="4"/>
        <v>4</v>
      </c>
      <c r="BA6" s="53">
        <f t="shared" si="4"/>
        <v>98</v>
      </c>
      <c r="BB6" s="53">
        <f t="shared" si="4"/>
        <v>13</v>
      </c>
      <c r="BC6" s="53">
        <f t="shared" si="4"/>
        <v>2</v>
      </c>
      <c r="BD6" s="53">
        <f t="shared" si="4"/>
        <v>4</v>
      </c>
      <c r="BE6" s="51" t="str">
        <f>IF(BE8="-","",IF(BE8="-","【-】","【"&amp;SUBSTITUTE(TEXT(BE8,"#,##0"),"-","△")&amp;"】"))</f>
        <v>【127】</v>
      </c>
      <c r="BF6" s="52">
        <f>IF(BF8="-",NA(),BF8)</f>
        <v>14.2</v>
      </c>
      <c r="BG6" s="52">
        <f t="shared" ref="BG6:BO6" si="5">IF(BG8="-",NA(),BG8)</f>
        <v>-116.7</v>
      </c>
      <c r="BH6" s="52">
        <f t="shared" si="5"/>
        <v>-110.9</v>
      </c>
      <c r="BI6" s="52">
        <f t="shared" si="5"/>
        <v>-14.5</v>
      </c>
      <c r="BJ6" s="52">
        <f t="shared" si="5"/>
        <v>-1.6</v>
      </c>
      <c r="BK6" s="52">
        <f t="shared" si="5"/>
        <v>28.9</v>
      </c>
      <c r="BL6" s="52">
        <f t="shared" si="5"/>
        <v>-56.4</v>
      </c>
      <c r="BM6" s="52">
        <f t="shared" si="5"/>
        <v>16.899999999999999</v>
      </c>
      <c r="BN6" s="52">
        <f t="shared" si="5"/>
        <v>26.4</v>
      </c>
      <c r="BO6" s="52">
        <f t="shared" si="5"/>
        <v>-1.9</v>
      </c>
      <c r="BP6" s="49" t="str">
        <f>IF(BP8="-","",IF(BP8="-","【-】","【"&amp;SUBSTITUTE(TEXT(BP8,"#,##0.0"),"-","△")&amp;"】"))</f>
        <v>【△55.6】</v>
      </c>
      <c r="BQ6" s="53">
        <f>IF(BQ8="-",NA(),BQ8)</f>
        <v>633</v>
      </c>
      <c r="BR6" s="53">
        <f t="shared" ref="BR6:BZ6" si="6">IF(BR8="-",NA(),BR8)</f>
        <v>-1993</v>
      </c>
      <c r="BS6" s="53">
        <f t="shared" si="6"/>
        <v>-2317</v>
      </c>
      <c r="BT6" s="53">
        <f t="shared" si="6"/>
        <v>-477</v>
      </c>
      <c r="BU6" s="53">
        <f t="shared" si="6"/>
        <v>-59</v>
      </c>
      <c r="BV6" s="53">
        <f t="shared" si="6"/>
        <v>8262</v>
      </c>
      <c r="BW6" s="53">
        <f t="shared" si="6"/>
        <v>1059</v>
      </c>
      <c r="BX6" s="53">
        <f t="shared" si="6"/>
        <v>2866</v>
      </c>
      <c r="BY6" s="53">
        <f t="shared" si="6"/>
        <v>4637</v>
      </c>
      <c r="BZ6" s="53">
        <f t="shared" si="6"/>
        <v>4223</v>
      </c>
      <c r="CA6" s="51" t="str">
        <f>IF(CA8="-","",IF(CA8="-","【-】","【"&amp;SUBSTITUTE(TEXT(CA8,"#,##0"),"-","△")&amp;"】"))</f>
        <v>【12,639】</v>
      </c>
      <c r="CB6" s="52"/>
      <c r="CC6" s="52"/>
      <c r="CD6" s="52"/>
      <c r="CE6" s="52"/>
      <c r="CF6" s="52"/>
      <c r="CG6" s="52"/>
      <c r="CH6" s="52"/>
      <c r="CI6" s="52"/>
      <c r="CJ6" s="52"/>
      <c r="CK6" s="52"/>
      <c r="CL6" s="49" t="s">
        <v>120</v>
      </c>
      <c r="CM6" s="51">
        <f t="shared" ref="CM6:CN6" si="7">CM8</f>
        <v>23895</v>
      </c>
      <c r="CN6" s="51">
        <f t="shared" si="7"/>
        <v>0</v>
      </c>
      <c r="CO6" s="52"/>
      <c r="CP6" s="52"/>
      <c r="CQ6" s="52"/>
      <c r="CR6" s="52"/>
      <c r="CS6" s="52"/>
      <c r="CT6" s="52"/>
      <c r="CU6" s="52"/>
      <c r="CV6" s="52"/>
      <c r="CW6" s="52"/>
      <c r="CX6" s="52"/>
      <c r="CY6" s="49" t="s">
        <v>120</v>
      </c>
      <c r="CZ6" s="52">
        <f>IF(CZ8="-",NA(),CZ8)</f>
        <v>0</v>
      </c>
      <c r="DA6" s="52">
        <f t="shared" ref="DA6:DI6" si="8">IF(DA8="-",NA(),DA8)</f>
        <v>0</v>
      </c>
      <c r="DB6" s="52">
        <f t="shared" si="8"/>
        <v>0</v>
      </c>
      <c r="DC6" s="52">
        <f t="shared" si="8"/>
        <v>0</v>
      </c>
      <c r="DD6" s="52">
        <f t="shared" si="8"/>
        <v>0</v>
      </c>
      <c r="DE6" s="52">
        <f t="shared" si="8"/>
        <v>51.5</v>
      </c>
      <c r="DF6" s="52">
        <f t="shared" si="8"/>
        <v>764.6</v>
      </c>
      <c r="DG6" s="52">
        <f t="shared" si="8"/>
        <v>72.599999999999994</v>
      </c>
      <c r="DH6" s="52">
        <f t="shared" si="8"/>
        <v>50.4</v>
      </c>
      <c r="DI6" s="52">
        <f t="shared" si="8"/>
        <v>32.799999999999997</v>
      </c>
      <c r="DJ6" s="49" t="str">
        <f>IF(DJ8="-","",IF(DJ8="-","【-】","【"&amp;SUBSTITUTE(TEXT(DJ8,"#,##0.0"),"-","△")&amp;"】"))</f>
        <v>【79.0】</v>
      </c>
      <c r="DK6" s="52">
        <f>IF(DK8="-",NA(),DK8)</f>
        <v>120.7</v>
      </c>
      <c r="DL6" s="52">
        <f t="shared" ref="DL6:DT6" si="9">IF(DL8="-",NA(),DL8)</f>
        <v>62.1</v>
      </c>
      <c r="DM6" s="52">
        <f t="shared" si="9"/>
        <v>75.900000000000006</v>
      </c>
      <c r="DN6" s="52">
        <f t="shared" si="9"/>
        <v>106.9</v>
      </c>
      <c r="DO6" s="52">
        <f t="shared" si="9"/>
        <v>120.7</v>
      </c>
      <c r="DP6" s="52">
        <f t="shared" si="9"/>
        <v>159.6</v>
      </c>
      <c r="DQ6" s="52">
        <f t="shared" si="9"/>
        <v>128.5</v>
      </c>
      <c r="DR6" s="52">
        <f t="shared" si="9"/>
        <v>138.1</v>
      </c>
      <c r="DS6" s="52">
        <f t="shared" si="9"/>
        <v>152.4</v>
      </c>
      <c r="DT6" s="52">
        <f t="shared" si="9"/>
        <v>149.80000000000001</v>
      </c>
      <c r="DU6" s="49" t="str">
        <f>IF(DU8="-","",IF(DU8="-","【-】","【"&amp;SUBSTITUTE(TEXT(DU8,"#,##0.0"),"-","△")&amp;"】"))</f>
        <v>【210.9】</v>
      </c>
    </row>
    <row r="7" spans="1:125" s="54" customFormat="1" x14ac:dyDescent="0.15">
      <c r="A7" s="37" t="s">
        <v>121</v>
      </c>
      <c r="B7" s="48">
        <f t="shared" ref="B7:X7" si="10">B8</f>
        <v>2023</v>
      </c>
      <c r="C7" s="48">
        <f t="shared" si="10"/>
        <v>382132</v>
      </c>
      <c r="D7" s="48">
        <f t="shared" si="10"/>
        <v>47</v>
      </c>
      <c r="E7" s="48">
        <f t="shared" si="10"/>
        <v>14</v>
      </c>
      <c r="F7" s="48">
        <f t="shared" si="10"/>
        <v>0</v>
      </c>
      <c r="G7" s="48">
        <f t="shared" si="10"/>
        <v>10</v>
      </c>
      <c r="H7" s="48" t="str">
        <f t="shared" si="10"/>
        <v>愛媛県　四国中央市</v>
      </c>
      <c r="I7" s="48" t="str">
        <f t="shared" si="10"/>
        <v>高速バス利用者駐車場</v>
      </c>
      <c r="J7" s="48" t="str">
        <f t="shared" si="10"/>
        <v>法非適用</v>
      </c>
      <c r="K7" s="48" t="str">
        <f t="shared" si="10"/>
        <v>駐車場整備事業</v>
      </c>
      <c r="L7" s="48" t="str">
        <f t="shared" si="10"/>
        <v>-</v>
      </c>
      <c r="M7" s="48" t="str">
        <f t="shared" si="10"/>
        <v>Ａ３Ｂ２</v>
      </c>
      <c r="N7" s="48" t="str">
        <f t="shared" si="10"/>
        <v>非設置</v>
      </c>
      <c r="O7" s="49" t="str">
        <f t="shared" si="10"/>
        <v>該当数値なし</v>
      </c>
      <c r="P7" s="50" t="str">
        <f t="shared" si="10"/>
        <v>その他駐車場</v>
      </c>
      <c r="Q7" s="50" t="str">
        <f t="shared" si="10"/>
        <v>広場式</v>
      </c>
      <c r="R7" s="51">
        <f t="shared" si="10"/>
        <v>13</v>
      </c>
      <c r="S7" s="50" t="str">
        <f t="shared" si="10"/>
        <v>無</v>
      </c>
      <c r="T7" s="50" t="str">
        <f t="shared" si="10"/>
        <v>無</v>
      </c>
      <c r="U7" s="51">
        <f t="shared" si="10"/>
        <v>827</v>
      </c>
      <c r="V7" s="51">
        <f t="shared" si="10"/>
        <v>29</v>
      </c>
      <c r="W7" s="51">
        <f t="shared" si="10"/>
        <v>21</v>
      </c>
      <c r="X7" s="50" t="str">
        <f t="shared" si="10"/>
        <v>無</v>
      </c>
      <c r="Y7" s="52">
        <f>Y8</f>
        <v>116.5</v>
      </c>
      <c r="Z7" s="52">
        <f t="shared" ref="Z7:AH7" si="11">Z8</f>
        <v>46.1</v>
      </c>
      <c r="AA7" s="52">
        <f t="shared" si="11"/>
        <v>47.4</v>
      </c>
      <c r="AB7" s="52">
        <f t="shared" si="11"/>
        <v>87.3</v>
      </c>
      <c r="AC7" s="52">
        <f t="shared" si="11"/>
        <v>98.4</v>
      </c>
      <c r="AD7" s="52">
        <f t="shared" si="11"/>
        <v>1736.5</v>
      </c>
      <c r="AE7" s="52">
        <f t="shared" si="11"/>
        <v>3200.8</v>
      </c>
      <c r="AF7" s="52">
        <f t="shared" si="11"/>
        <v>274.39999999999998</v>
      </c>
      <c r="AG7" s="52">
        <f t="shared" si="11"/>
        <v>972.8</v>
      </c>
      <c r="AH7" s="52">
        <f t="shared" si="11"/>
        <v>2703.2</v>
      </c>
      <c r="AI7" s="49"/>
      <c r="AJ7" s="52">
        <f>AJ8</f>
        <v>0</v>
      </c>
      <c r="AK7" s="52">
        <f t="shared" ref="AK7:AS7" si="12">AK8</f>
        <v>0</v>
      </c>
      <c r="AL7" s="52">
        <f t="shared" si="12"/>
        <v>0</v>
      </c>
      <c r="AM7" s="52">
        <f t="shared" si="12"/>
        <v>0</v>
      </c>
      <c r="AN7" s="52">
        <f t="shared" si="12"/>
        <v>0</v>
      </c>
      <c r="AO7" s="52">
        <f t="shared" si="12"/>
        <v>1.3</v>
      </c>
      <c r="AP7" s="52">
        <f t="shared" si="12"/>
        <v>4.8</v>
      </c>
      <c r="AQ7" s="52">
        <f t="shared" si="12"/>
        <v>3.3</v>
      </c>
      <c r="AR7" s="52">
        <f t="shared" si="12"/>
        <v>1.6</v>
      </c>
      <c r="AS7" s="52">
        <f t="shared" si="12"/>
        <v>1.5</v>
      </c>
      <c r="AT7" s="49"/>
      <c r="AU7" s="53">
        <f>AU8</f>
        <v>0</v>
      </c>
      <c r="AV7" s="53">
        <f t="shared" ref="AV7:BD7" si="13">AV8</f>
        <v>0</v>
      </c>
      <c r="AW7" s="53">
        <f t="shared" si="13"/>
        <v>0</v>
      </c>
      <c r="AX7" s="53">
        <f t="shared" si="13"/>
        <v>0</v>
      </c>
      <c r="AY7" s="53">
        <f t="shared" si="13"/>
        <v>0</v>
      </c>
      <c r="AZ7" s="53">
        <f t="shared" si="13"/>
        <v>4</v>
      </c>
      <c r="BA7" s="53">
        <f t="shared" si="13"/>
        <v>98</v>
      </c>
      <c r="BB7" s="53">
        <f t="shared" si="13"/>
        <v>13</v>
      </c>
      <c r="BC7" s="53">
        <f t="shared" si="13"/>
        <v>2</v>
      </c>
      <c r="BD7" s="53">
        <f t="shared" si="13"/>
        <v>4</v>
      </c>
      <c r="BE7" s="51"/>
      <c r="BF7" s="52">
        <f>BF8</f>
        <v>14.2</v>
      </c>
      <c r="BG7" s="52">
        <f t="shared" ref="BG7:BO7" si="14">BG8</f>
        <v>-116.7</v>
      </c>
      <c r="BH7" s="52">
        <f t="shared" si="14"/>
        <v>-110.9</v>
      </c>
      <c r="BI7" s="52">
        <f t="shared" si="14"/>
        <v>-14.5</v>
      </c>
      <c r="BJ7" s="52">
        <f t="shared" si="14"/>
        <v>-1.6</v>
      </c>
      <c r="BK7" s="52">
        <f t="shared" si="14"/>
        <v>28.9</v>
      </c>
      <c r="BL7" s="52">
        <f t="shared" si="14"/>
        <v>-56.4</v>
      </c>
      <c r="BM7" s="52">
        <f t="shared" si="14"/>
        <v>16.899999999999999</v>
      </c>
      <c r="BN7" s="52">
        <f t="shared" si="14"/>
        <v>26.4</v>
      </c>
      <c r="BO7" s="52">
        <f t="shared" si="14"/>
        <v>-1.9</v>
      </c>
      <c r="BP7" s="49"/>
      <c r="BQ7" s="53">
        <f>BQ8</f>
        <v>633</v>
      </c>
      <c r="BR7" s="53">
        <f t="shared" ref="BR7:BZ7" si="15">BR8</f>
        <v>-1993</v>
      </c>
      <c r="BS7" s="53">
        <f t="shared" si="15"/>
        <v>-2317</v>
      </c>
      <c r="BT7" s="53">
        <f t="shared" si="15"/>
        <v>-477</v>
      </c>
      <c r="BU7" s="53">
        <f t="shared" si="15"/>
        <v>-59</v>
      </c>
      <c r="BV7" s="53">
        <f t="shared" si="15"/>
        <v>8262</v>
      </c>
      <c r="BW7" s="53">
        <f t="shared" si="15"/>
        <v>1059</v>
      </c>
      <c r="BX7" s="53">
        <f t="shared" si="15"/>
        <v>2866</v>
      </c>
      <c r="BY7" s="53">
        <f t="shared" si="15"/>
        <v>4637</v>
      </c>
      <c r="BZ7" s="53">
        <f t="shared" si="15"/>
        <v>4223</v>
      </c>
      <c r="CA7" s="51"/>
      <c r="CB7" s="52" t="s">
        <v>122</v>
      </c>
      <c r="CC7" s="52" t="s">
        <v>122</v>
      </c>
      <c r="CD7" s="52" t="s">
        <v>122</v>
      </c>
      <c r="CE7" s="52" t="s">
        <v>122</v>
      </c>
      <c r="CF7" s="52" t="s">
        <v>122</v>
      </c>
      <c r="CG7" s="52" t="s">
        <v>122</v>
      </c>
      <c r="CH7" s="52" t="s">
        <v>122</v>
      </c>
      <c r="CI7" s="52" t="s">
        <v>122</v>
      </c>
      <c r="CJ7" s="52" t="s">
        <v>122</v>
      </c>
      <c r="CK7" s="52" t="s">
        <v>120</v>
      </c>
      <c r="CL7" s="49"/>
      <c r="CM7" s="51">
        <f>CM8</f>
        <v>23895</v>
      </c>
      <c r="CN7" s="51">
        <f>CN8</f>
        <v>0</v>
      </c>
      <c r="CO7" s="52" t="s">
        <v>122</v>
      </c>
      <c r="CP7" s="52" t="s">
        <v>122</v>
      </c>
      <c r="CQ7" s="52" t="s">
        <v>122</v>
      </c>
      <c r="CR7" s="52" t="s">
        <v>122</v>
      </c>
      <c r="CS7" s="52" t="s">
        <v>122</v>
      </c>
      <c r="CT7" s="52" t="s">
        <v>122</v>
      </c>
      <c r="CU7" s="52" t="s">
        <v>122</v>
      </c>
      <c r="CV7" s="52" t="s">
        <v>122</v>
      </c>
      <c r="CW7" s="52" t="s">
        <v>122</v>
      </c>
      <c r="CX7" s="52" t="s">
        <v>120</v>
      </c>
      <c r="CY7" s="49"/>
      <c r="CZ7" s="52">
        <f>CZ8</f>
        <v>0</v>
      </c>
      <c r="DA7" s="52">
        <f t="shared" ref="DA7:DI7" si="16">DA8</f>
        <v>0</v>
      </c>
      <c r="DB7" s="52">
        <f t="shared" si="16"/>
        <v>0</v>
      </c>
      <c r="DC7" s="52">
        <f t="shared" si="16"/>
        <v>0</v>
      </c>
      <c r="DD7" s="52">
        <f t="shared" si="16"/>
        <v>0</v>
      </c>
      <c r="DE7" s="52">
        <f t="shared" si="16"/>
        <v>51.5</v>
      </c>
      <c r="DF7" s="52">
        <f t="shared" si="16"/>
        <v>764.6</v>
      </c>
      <c r="DG7" s="52">
        <f t="shared" si="16"/>
        <v>72.599999999999994</v>
      </c>
      <c r="DH7" s="52">
        <f t="shared" si="16"/>
        <v>50.4</v>
      </c>
      <c r="DI7" s="52">
        <f t="shared" si="16"/>
        <v>32.799999999999997</v>
      </c>
      <c r="DJ7" s="49"/>
      <c r="DK7" s="52">
        <f>DK8</f>
        <v>120.7</v>
      </c>
      <c r="DL7" s="52">
        <f t="shared" ref="DL7:DT7" si="17">DL8</f>
        <v>62.1</v>
      </c>
      <c r="DM7" s="52">
        <f t="shared" si="17"/>
        <v>75.900000000000006</v>
      </c>
      <c r="DN7" s="52">
        <f t="shared" si="17"/>
        <v>106.9</v>
      </c>
      <c r="DO7" s="52">
        <f t="shared" si="17"/>
        <v>120.7</v>
      </c>
      <c r="DP7" s="52">
        <f t="shared" si="17"/>
        <v>159.6</v>
      </c>
      <c r="DQ7" s="52">
        <f t="shared" si="17"/>
        <v>128.5</v>
      </c>
      <c r="DR7" s="52">
        <f t="shared" si="17"/>
        <v>138.1</v>
      </c>
      <c r="DS7" s="52">
        <f t="shared" si="17"/>
        <v>152.4</v>
      </c>
      <c r="DT7" s="52">
        <f t="shared" si="17"/>
        <v>149.80000000000001</v>
      </c>
      <c r="DU7" s="49"/>
    </row>
    <row r="8" spans="1:125" s="54" customFormat="1" x14ac:dyDescent="0.15">
      <c r="A8" s="37"/>
      <c r="B8" s="55">
        <v>2023</v>
      </c>
      <c r="C8" s="55">
        <v>382132</v>
      </c>
      <c r="D8" s="55">
        <v>47</v>
      </c>
      <c r="E8" s="55">
        <v>14</v>
      </c>
      <c r="F8" s="55">
        <v>0</v>
      </c>
      <c r="G8" s="55">
        <v>10</v>
      </c>
      <c r="H8" s="55" t="s">
        <v>123</v>
      </c>
      <c r="I8" s="55" t="s">
        <v>124</v>
      </c>
      <c r="J8" s="55" t="s">
        <v>125</v>
      </c>
      <c r="K8" s="55" t="s">
        <v>126</v>
      </c>
      <c r="L8" s="55" t="s">
        <v>127</v>
      </c>
      <c r="M8" s="55" t="s">
        <v>128</v>
      </c>
      <c r="N8" s="55" t="s">
        <v>129</v>
      </c>
      <c r="O8" s="56" t="s">
        <v>130</v>
      </c>
      <c r="P8" s="57" t="s">
        <v>131</v>
      </c>
      <c r="Q8" s="57" t="s">
        <v>132</v>
      </c>
      <c r="R8" s="58">
        <v>13</v>
      </c>
      <c r="S8" s="57" t="s">
        <v>133</v>
      </c>
      <c r="T8" s="57" t="s">
        <v>133</v>
      </c>
      <c r="U8" s="58">
        <v>827</v>
      </c>
      <c r="V8" s="58">
        <v>29</v>
      </c>
      <c r="W8" s="58">
        <v>21</v>
      </c>
      <c r="X8" s="57" t="s">
        <v>133</v>
      </c>
      <c r="Y8" s="59">
        <v>116.5</v>
      </c>
      <c r="Z8" s="59">
        <v>46.1</v>
      </c>
      <c r="AA8" s="59">
        <v>47.4</v>
      </c>
      <c r="AB8" s="59">
        <v>87.3</v>
      </c>
      <c r="AC8" s="59">
        <v>98.4</v>
      </c>
      <c r="AD8" s="59">
        <v>1736.5</v>
      </c>
      <c r="AE8" s="59">
        <v>3200.8</v>
      </c>
      <c r="AF8" s="59">
        <v>274.39999999999998</v>
      </c>
      <c r="AG8" s="59">
        <v>972.8</v>
      </c>
      <c r="AH8" s="59">
        <v>2703.2</v>
      </c>
      <c r="AI8" s="56">
        <v>1905.8</v>
      </c>
      <c r="AJ8" s="59">
        <v>0</v>
      </c>
      <c r="AK8" s="59">
        <v>0</v>
      </c>
      <c r="AL8" s="59">
        <v>0</v>
      </c>
      <c r="AM8" s="59">
        <v>0</v>
      </c>
      <c r="AN8" s="59">
        <v>0</v>
      </c>
      <c r="AO8" s="59">
        <v>1.3</v>
      </c>
      <c r="AP8" s="59">
        <v>4.8</v>
      </c>
      <c r="AQ8" s="59">
        <v>3.3</v>
      </c>
      <c r="AR8" s="59">
        <v>1.6</v>
      </c>
      <c r="AS8" s="59">
        <v>1.5</v>
      </c>
      <c r="AT8" s="56">
        <v>3.9</v>
      </c>
      <c r="AU8" s="60">
        <v>0</v>
      </c>
      <c r="AV8" s="60">
        <v>0</v>
      </c>
      <c r="AW8" s="60">
        <v>0</v>
      </c>
      <c r="AX8" s="60">
        <v>0</v>
      </c>
      <c r="AY8" s="60">
        <v>0</v>
      </c>
      <c r="AZ8" s="60">
        <v>4</v>
      </c>
      <c r="BA8" s="60">
        <v>98</v>
      </c>
      <c r="BB8" s="60">
        <v>13</v>
      </c>
      <c r="BC8" s="60">
        <v>2</v>
      </c>
      <c r="BD8" s="60">
        <v>4</v>
      </c>
      <c r="BE8" s="60">
        <v>127</v>
      </c>
      <c r="BF8" s="59">
        <v>14.2</v>
      </c>
      <c r="BG8" s="59">
        <v>-116.7</v>
      </c>
      <c r="BH8" s="59">
        <v>-110.9</v>
      </c>
      <c r="BI8" s="59">
        <v>-14.5</v>
      </c>
      <c r="BJ8" s="59">
        <v>-1.6</v>
      </c>
      <c r="BK8" s="59">
        <v>28.9</v>
      </c>
      <c r="BL8" s="59">
        <v>-56.4</v>
      </c>
      <c r="BM8" s="59">
        <v>16.899999999999999</v>
      </c>
      <c r="BN8" s="59">
        <v>26.4</v>
      </c>
      <c r="BO8" s="59">
        <v>-1.9</v>
      </c>
      <c r="BP8" s="56">
        <v>-55.6</v>
      </c>
      <c r="BQ8" s="60">
        <v>633</v>
      </c>
      <c r="BR8" s="60">
        <v>-1993</v>
      </c>
      <c r="BS8" s="60">
        <v>-2317</v>
      </c>
      <c r="BT8" s="61">
        <v>-477</v>
      </c>
      <c r="BU8" s="61">
        <v>-59</v>
      </c>
      <c r="BV8" s="60">
        <v>8262</v>
      </c>
      <c r="BW8" s="60">
        <v>1059</v>
      </c>
      <c r="BX8" s="60">
        <v>2866</v>
      </c>
      <c r="BY8" s="60">
        <v>4637</v>
      </c>
      <c r="BZ8" s="60">
        <v>4223</v>
      </c>
      <c r="CA8" s="58">
        <v>12639</v>
      </c>
      <c r="CB8" s="59" t="s">
        <v>127</v>
      </c>
      <c r="CC8" s="59" t="s">
        <v>127</v>
      </c>
      <c r="CD8" s="59" t="s">
        <v>127</v>
      </c>
      <c r="CE8" s="59" t="s">
        <v>127</v>
      </c>
      <c r="CF8" s="59" t="s">
        <v>127</v>
      </c>
      <c r="CG8" s="59" t="s">
        <v>127</v>
      </c>
      <c r="CH8" s="59" t="s">
        <v>127</v>
      </c>
      <c r="CI8" s="59" t="s">
        <v>127</v>
      </c>
      <c r="CJ8" s="59" t="s">
        <v>127</v>
      </c>
      <c r="CK8" s="59" t="s">
        <v>127</v>
      </c>
      <c r="CL8" s="56" t="s">
        <v>127</v>
      </c>
      <c r="CM8" s="58">
        <v>23895</v>
      </c>
      <c r="CN8" s="58">
        <v>0</v>
      </c>
      <c r="CO8" s="59" t="s">
        <v>127</v>
      </c>
      <c r="CP8" s="59" t="s">
        <v>127</v>
      </c>
      <c r="CQ8" s="59" t="s">
        <v>127</v>
      </c>
      <c r="CR8" s="59" t="s">
        <v>127</v>
      </c>
      <c r="CS8" s="59" t="s">
        <v>127</v>
      </c>
      <c r="CT8" s="59" t="s">
        <v>127</v>
      </c>
      <c r="CU8" s="59" t="s">
        <v>127</v>
      </c>
      <c r="CV8" s="59" t="s">
        <v>127</v>
      </c>
      <c r="CW8" s="59" t="s">
        <v>127</v>
      </c>
      <c r="CX8" s="59" t="s">
        <v>127</v>
      </c>
      <c r="CY8" s="56" t="s">
        <v>127</v>
      </c>
      <c r="CZ8" s="59">
        <v>0</v>
      </c>
      <c r="DA8" s="59">
        <v>0</v>
      </c>
      <c r="DB8" s="59">
        <v>0</v>
      </c>
      <c r="DC8" s="59">
        <v>0</v>
      </c>
      <c r="DD8" s="59">
        <v>0</v>
      </c>
      <c r="DE8" s="59">
        <v>51.5</v>
      </c>
      <c r="DF8" s="59">
        <v>764.6</v>
      </c>
      <c r="DG8" s="59">
        <v>72.599999999999994</v>
      </c>
      <c r="DH8" s="59">
        <v>50.4</v>
      </c>
      <c r="DI8" s="59">
        <v>32.799999999999997</v>
      </c>
      <c r="DJ8" s="56">
        <v>79</v>
      </c>
      <c r="DK8" s="59">
        <v>120.7</v>
      </c>
      <c r="DL8" s="59">
        <v>62.1</v>
      </c>
      <c r="DM8" s="59">
        <v>75.900000000000006</v>
      </c>
      <c r="DN8" s="59">
        <v>106.9</v>
      </c>
      <c r="DO8" s="59">
        <v>120.7</v>
      </c>
      <c r="DP8" s="59">
        <v>159.6</v>
      </c>
      <c r="DQ8" s="59">
        <v>128.5</v>
      </c>
      <c r="DR8" s="59">
        <v>138.1</v>
      </c>
      <c r="DS8" s="59">
        <v>152.4</v>
      </c>
      <c r="DT8" s="59">
        <v>149.80000000000001</v>
      </c>
      <c r="DU8" s="56">
        <v>210.9</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134</v>
      </c>
      <c r="C10" s="64" t="s">
        <v>135</v>
      </c>
      <c r="D10" s="64" t="s">
        <v>136</v>
      </c>
      <c r="E10" s="64" t="s">
        <v>137</v>
      </c>
      <c r="F10" s="64" t="s">
        <v>138</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53</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cp:lastModifiedBy>
  <cp:lastPrinted>2025-02-06T02:01:28Z</cp:lastPrinted>
  <dcterms:created xsi:type="dcterms:W3CDTF">2024-12-19T01:08:19Z</dcterms:created>
  <dcterms:modified xsi:type="dcterms:W3CDTF">2024-12-19T01:08:19Z</dcterms:modified>
  <cp:category/>
</cp:coreProperties>
</file>