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184\デスクトップ\202501221【214〆】公営企業に係る経営比較分析表（令和５年度決算）の分析等について（照会）\04提出\"/>
    </mc:Choice>
  </mc:AlternateContent>
  <xr:revisionPtr revIDLastSave="0" documentId="13_ncr:1_{39869AC7-FF98-44F1-A10C-AEE61EA16C81}" xr6:coauthVersionLast="36" xr6:coauthVersionMax="36" xr10:uidLastSave="{00000000-0000-0000-0000-000000000000}"/>
  <workbookProtection workbookAlgorithmName="SHA-512" workbookHashValue="bSg0iXZxbLqDTSwI19ndtpB7AC7NK81RJNU8BdRdsa4VLd3DE+B+3TorqJ9O8S7z+VDrfQ1xTCweYXwrmZGFMQ==" workbookSaltValue="fPRbR7jsZmdU2b0OWMgM4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I10"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<sst xmlns="http://schemas.openxmlformats.org/spreadsheetml/2006/main" count="253" uniqueCount="116">
  <si>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</si>
  <si>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</si>
  <si>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</si>
  <si>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</si>
  <si>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</si>
  <si>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</si>
  <si>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</si>
  <si>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</si>
  <si>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</si>
  <si>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</si>
  <si>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</si>
  <si>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</si>
  <si>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</si>
  <si>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</si>
  <si>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</si>
  <si>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</si>
  <si>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</si>
  <si>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</si>
  <si>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</si>
  <si>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</si>
  <si>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</si>
  <si>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</si>
  <si>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</si>
  <si>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</si>
  <si>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</si>
  <si>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</si>
  <si>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</si>
  <si>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</si>
  <si>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</si>
  <si>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</si>
  <si>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</si>
  <si>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</si>
  <si>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</si>
  <si>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</si>
  <si>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</si>
  <si>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</si>
  <si>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</si>
  <si>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</si>
  <si>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</si>
  <si>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</si>
  <si>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</si>
  <si>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</si>
  <si>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</si>
  <si>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</si>
  <si>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</si>
  <si>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</si>
  <si>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</si>
  <si>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</si>
  <si>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</si>
  <si>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</si>
  <si>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</si>
  <si>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</si>
  <si>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</si>
  <si>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</si>
  <si>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</si>
  <si>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</si>
  <si>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</si>
  <si>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</si>
  <si>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</si>
  <si>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</si>
  <si>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</si>
  <si>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</si>
  <si>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</si>
  <si>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</si>
  <si>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</si>
  <si>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</si>
  <si>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</si>
  <si>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</si>
  <si>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</si>
  <si>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</si>
  <si>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</si>
  <si>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</si>
  <si>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</si>
  <si>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</si>
  <si>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</si>
  <si>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</si>
  <si>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</si>
  <si>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</si>
  <si>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</si>
  <si>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</si>
  <si>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</si>
  <si>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</si>
  <si>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</si>
  <si>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</si>
  <si>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</si>
  <si>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</si>
  <si>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</si>
  <si>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</si>
  <si>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</si>
  <si>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</si>
  <si>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</si>
  <si>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</si>
  <si>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</si>
  <si>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</si>
  <si>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</si>
  <si>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</si>
  <si>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</si>
  <si>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</si>
  <si>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</si>
  <si>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</si>
  <si>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</si>
  <si>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</si>
  <si>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</si>
  <si>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</si>
  <si>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</si>
  <si>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</si>
  <si>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</si>
  <si>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</si>
  <si>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</si>
  <si>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</si>
  <si>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</si>
  <si>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</si>
  <si>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</si>
  <si>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特定環境保全公共下水道事業は中山間地域の中山町地域を整備した事業である。①経常収支比率は、令和5年度は106.62％で、昨年度に比べ0.61ポイント増となり、類似団体とほぼ同水準となっている。その数値は100％以上となっていることから単年度収支が黒字であることを示しており、今後も安定経営に努めていきたい。②累積欠損金は4年連続して0％となっている。③流動比率については、地方債の償還金が減少したため、令和4年度に比べ22.95ポイント改善することとなった。④企業債残高対事業規模比率については、0％となっている。事業整備がすでに終了していることから、起債残高は年々減少している。今後は、施設等の修繕あるいは更新に向けて資金の確保が必要である。⑤経費回収率については、類似団体平均に比べ31.28ポイント減となっている。今後は人口減少に加え、節水型の社会構造による使用水量の減少が考えられるため、安定的な使用料確保について、検討していく必要がある。⑥汚水処理原価については、令和5年度で409.88円となり、類似団体平均に比べると高い水準となっている。今後は更なる維持管理費の削減等を行う必要がある。
　以上の指標から、本市の経営状況については、単年度収支が黒字であるものの、経費回収率及び汚水処理原価の指標から、使用料の確保及び維持管理費の削減などさらなる経営改善が求められ、今後の施設等の修繕や更新に向けた財源の確保に努める必要がある。
　⑦施設利用率においては、令和5年度45.05％となっており、類似団体平均を上回る水準となった。⑧水洗化率においても、類似団体平均を上回る水準となっているが、未接続者に接続を促すなど、より一層の水洗化に努め、有収水量の増加を図っていきたい。</t>
    <rPh sb="15" eb="16">
      <t>チュウ</t>
    </rPh>
    <rPh sb="16" eb="18">
      <t>サンカン</t>
    </rPh>
    <rPh sb="18" eb="20">
      <t>チイキ</t>
    </rPh>
    <rPh sb="21" eb="23">
      <t>ナカヤマ</t>
    </rPh>
    <rPh sb="23" eb="24">
      <t>チョウ</t>
    </rPh>
    <rPh sb="24" eb="26">
      <t>チイキ</t>
    </rPh>
    <rPh sb="27" eb="29">
      <t>セイビ</t>
    </rPh>
    <rPh sb="31" eb="33">
      <t>ジギョウ</t>
    </rPh>
    <rPh sb="38" eb="40">
      <t>ケイジョウ</t>
    </rPh>
    <rPh sb="40" eb="42">
      <t>シュウシ</t>
    </rPh>
    <rPh sb="42" eb="44">
      <t>ヒリツ</t>
    </rPh>
    <rPh sb="46" eb="47">
      <t>レイ</t>
    </rPh>
    <rPh sb="47" eb="48">
      <t>ワ</t>
    </rPh>
    <rPh sb="49" eb="51">
      <t>ネンド</t>
    </rPh>
    <rPh sb="61" eb="64">
      <t>サクネンド</t>
    </rPh>
    <rPh sb="65" eb="66">
      <t>クラ</t>
    </rPh>
    <rPh sb="80" eb="82">
      <t>ルイジ</t>
    </rPh>
    <rPh sb="82" eb="84">
      <t>ダンタイ</t>
    </rPh>
    <rPh sb="87" eb="90">
      <t>ドウスイジュン</t>
    </rPh>
    <rPh sb="99" eb="101">
      <t>スウチ</t>
    </rPh>
    <rPh sb="106" eb="108">
      <t>イジョウ</t>
    </rPh>
    <rPh sb="118" eb="121">
      <t>タンネンド</t>
    </rPh>
    <rPh sb="121" eb="123">
      <t>シュウシ</t>
    </rPh>
    <rPh sb="124" eb="126">
      <t>クロジ</t>
    </rPh>
    <rPh sb="132" eb="133">
      <t>シメ</t>
    </rPh>
    <rPh sb="138" eb="140">
      <t>コンゴ</t>
    </rPh>
    <rPh sb="141" eb="143">
      <t>アンテイ</t>
    </rPh>
    <rPh sb="143" eb="145">
      <t>ケイエイ</t>
    </rPh>
    <rPh sb="146" eb="147">
      <t>ツト</t>
    </rPh>
    <rPh sb="155" eb="157">
      <t>ルイセキ</t>
    </rPh>
    <rPh sb="157" eb="159">
      <t>ケッソン</t>
    </rPh>
    <rPh sb="159" eb="160">
      <t>キン</t>
    </rPh>
    <rPh sb="162" eb="163">
      <t>ネン</t>
    </rPh>
    <rPh sb="163" eb="165">
      <t>レンゾク</t>
    </rPh>
    <rPh sb="177" eb="179">
      <t>リュウドウ</t>
    </rPh>
    <rPh sb="179" eb="181">
      <t>ヒリツ</t>
    </rPh>
    <rPh sb="187" eb="189">
      <t>チホウ</t>
    </rPh>
    <rPh sb="189" eb="190">
      <t>サイ</t>
    </rPh>
    <rPh sb="191" eb="193">
      <t>ショウカン</t>
    </rPh>
    <rPh sb="193" eb="194">
      <t>キン</t>
    </rPh>
    <rPh sb="195" eb="197">
      <t>ゲンショウ</t>
    </rPh>
    <rPh sb="202" eb="203">
      <t>レイ</t>
    </rPh>
    <rPh sb="203" eb="204">
      <t>ワ</t>
    </rPh>
    <rPh sb="205" eb="207">
      <t>ネンド</t>
    </rPh>
    <rPh sb="208" eb="209">
      <t>クラ</t>
    </rPh>
    <rPh sb="219" eb="221">
      <t>カイゼン</t>
    </rPh>
    <rPh sb="455" eb="457">
      <t>ルイジ</t>
    </rPh>
    <rPh sb="457" eb="459">
      <t>ダンタイ</t>
    </rPh>
    <rPh sb="459" eb="461">
      <t>ヘイキン</t>
    </rPh>
    <rPh sb="462" eb="463">
      <t>クラ</t>
    </rPh>
    <rPh sb="466" eb="467">
      <t>タカ</t>
    </rPh>
    <rPh sb="468" eb="470">
      <t>スイジュン</t>
    </rPh>
    <rPh sb="477" eb="479">
      <t>コンゴ</t>
    </rPh>
    <rPh sb="480" eb="481">
      <t>サラ</t>
    </rPh>
    <rPh sb="483" eb="485">
      <t>イジ</t>
    </rPh>
    <rPh sb="485" eb="487">
      <t>カンリ</t>
    </rPh>
    <rPh sb="487" eb="488">
      <t>ヒ</t>
    </rPh>
    <rPh sb="489" eb="491">
      <t>サクゲン</t>
    </rPh>
    <rPh sb="491" eb="492">
      <t>トウ</t>
    </rPh>
    <rPh sb="493" eb="494">
      <t>オコナ</t>
    </rPh>
    <rPh sb="495" eb="497">
      <t>ヒツヨウ</t>
    </rPh>
    <rPh sb="546" eb="548">
      <t>オスイ</t>
    </rPh>
    <rPh sb="624" eb="626">
      <t>シセツ</t>
    </rPh>
    <rPh sb="626" eb="628">
      <t>リヨウ</t>
    </rPh>
    <rPh sb="628" eb="629">
      <t>リツ</t>
    </rPh>
    <rPh sb="635" eb="636">
      <t>レイ</t>
    </rPh>
    <rPh sb="636" eb="637">
      <t>ワ</t>
    </rPh>
    <rPh sb="638" eb="640">
      <t>ネンド</t>
    </rPh>
    <rPh sb="653" eb="655">
      <t>ルイジ</t>
    </rPh>
    <rPh sb="655" eb="657">
      <t>ダンタイ</t>
    </rPh>
    <rPh sb="657" eb="659">
      <t>ヘイキン</t>
    </rPh>
    <rPh sb="660" eb="662">
      <t>ウワマワ</t>
    </rPh>
    <rPh sb="663" eb="665">
      <t>スイジュン</t>
    </rPh>
    <rPh sb="671" eb="674">
      <t>スイセンカ</t>
    </rPh>
    <rPh sb="674" eb="675">
      <t>リツ</t>
    </rPh>
    <rPh sb="681" eb="683">
      <t>ルイジ</t>
    </rPh>
    <rPh sb="683" eb="685">
      <t>ダンタイ</t>
    </rPh>
    <rPh sb="685" eb="687">
      <t>ヘイキン</t>
    </rPh>
    <rPh sb="688" eb="690">
      <t>ウワマワ</t>
    </rPh>
    <rPh sb="691" eb="693">
      <t>スイジュン</t>
    </rPh>
    <rPh sb="701" eb="704">
      <t>ミセツゾク</t>
    </rPh>
    <rPh sb="704" eb="705">
      <t>シャ</t>
    </rPh>
    <rPh sb="706" eb="708">
      <t>セツゾク</t>
    </rPh>
    <rPh sb="709" eb="710">
      <t>ウナガ</t>
    </rPh>
    <rPh sb="716" eb="718">
      <t>イッソウ</t>
    </rPh>
    <rPh sb="723" eb="724">
      <t>ツト</t>
    </rPh>
    <rPh sb="726" eb="727">
      <t>ユウ</t>
    </rPh>
    <rPh sb="727" eb="728">
      <t>シュウ</t>
    </rPh>
    <rPh sb="728" eb="730">
      <t>スイリョウ</t>
    </rPh>
    <rPh sb="731" eb="733">
      <t>ゾウカ</t>
    </rPh>
    <rPh sb="734" eb="735">
      <t>ハカ</t>
    </rPh>
    <phoneticPr fontId="4"/>
  </si>
  <si>
    <t>　汚水管渠については、耐用年数が50年であるため、直ちに対策する必要はないと思われる。
　中山町下水浄化センターにおいては、平成11年の供用開始から約25年が経過し、適切な管理のもと機械設備や電気設備の更新や修繕を実施し運用している状況である。
　そのため、今後、機器が耐用年数を迎えることを考慮し、施設設備機器等のストックマネジメントを踏まえた長寿命化計画の策定が必要である。</t>
    <rPh sb="11" eb="13">
      <t>タイヨウ</t>
    </rPh>
    <rPh sb="13" eb="15">
      <t>ネンスウ</t>
    </rPh>
    <rPh sb="18" eb="19">
      <t>ネン</t>
    </rPh>
    <rPh sb="25" eb="26">
      <t>タダ</t>
    </rPh>
    <rPh sb="45" eb="47">
      <t>ナカヤマ</t>
    </rPh>
    <rPh sb="47" eb="48">
      <t>チョウ</t>
    </rPh>
    <rPh sb="83" eb="85">
      <t>テキセツ</t>
    </rPh>
    <rPh sb="86" eb="88">
      <t>カンリ</t>
    </rPh>
    <rPh sb="140" eb="141">
      <t>ムカ</t>
    </rPh>
    <rPh sb="152" eb="154">
      <t>セツビ</t>
    </rPh>
    <rPh sb="154" eb="156">
      <t>キキ</t>
    </rPh>
    <rPh sb="180" eb="182">
      <t>サクテイ</t>
    </rPh>
    <rPh sb="183" eb="185">
      <t>ヒツヨウ</t>
    </rPh>
    <phoneticPr fontId="4"/>
  </si>
  <si>
    <t>　近年の課題である少子高齢化が進行していき、有収水量が減少していく傾向にあるため、使用料収入の大幅増加は見込むことができない状況である。そのため、使用料の改定を計画的に行うとともに、現在実施している複数年契約の施設維持管理についても、見直しを進め、維持管理経費の縮減を図る必要がある。
　今後は、施設の老朽化による改築更新が課題となるため、長寿命化、ストックマネジメント等、長期計画に基づく実施の検討が必要である。</t>
    <rPh sb="4" eb="6">
      <t>カダイ</t>
    </rPh>
    <rPh sb="9" eb="11">
      <t>ショウシ</t>
    </rPh>
    <rPh sb="33" eb="35">
      <t>ケイコウ</t>
    </rPh>
    <rPh sb="41" eb="44">
      <t>シヨウリョウ</t>
    </rPh>
    <rPh sb="47" eb="49">
      <t>オオハバ</t>
    </rPh>
    <rPh sb="62" eb="64">
      <t>ジョウキョウ</t>
    </rPh>
    <rPh sb="80" eb="83">
      <t>ケイカクテキ</t>
    </rPh>
    <rPh sb="117" eb="119">
      <t>ミナオ</t>
    </rPh>
    <rPh sb="121" eb="122">
      <t>スス</t>
    </rPh>
    <rPh sb="134" eb="135">
      <t>ハカ</t>
    </rPh>
    <rPh sb="136" eb="138">
      <t>ヒツヨウ</t>
    </rPh>
    <rPh sb="144" eb="146">
      <t>コンゴ</t>
    </rPh>
    <rPh sb="162" eb="164">
      <t>カダイ</t>
    </rPh>
    <rPh sb="170" eb="174">
      <t>チョウジュミョウカ</t>
    </rPh>
    <rPh sb="185" eb="186">
      <t>トウ</t>
    </rPh>
    <rPh sb="201" eb="20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</si>
</sst>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BFA-4EA2-ADCA-487F48D3F5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5BFA-4EA2-ADCA-487F48D3F5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47.68</c:v>
                </c:pt>
                <c:pt idx="2">
                  <c:v>47.07</c:v>
                </c:pt>
                <c:pt idx="3">
                  <c:v>45.86</c:v>
                </c:pt>
                <c:pt idx="4">
                  <c:v>45.05</c:v>
                </c:pt>
              </c:numCache>
            </c:numRef>
          </c:val>
          <c:extLst>
            <c:ext xmlns:c16="http://schemas.microsoft.com/office/drawing/2014/chart" uri="{C3380CC4-5D6E-409C-BE32-E72D297353CC}">
              <c16:uniqueId val="{00000000-3CBD-47F6-8B40-9435FEB5B4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3CBD-47F6-8B40-9435FEB5B4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89.46</c:v>
                </c:pt>
                <c:pt idx="2">
                  <c:v>88.06</c:v>
                </c:pt>
                <c:pt idx="3">
                  <c:v>87.72</c:v>
                </c:pt>
                <c:pt idx="4">
                  <c:v>87.68</c:v>
                </c:pt>
              </c:numCache>
            </c:numRef>
          </c:val>
          <c:extLst>
            <c:ext xmlns:c16="http://schemas.microsoft.com/office/drawing/2014/chart" uri="{C3380CC4-5D6E-409C-BE32-E72D297353CC}">
              <c16:uniqueId val="{00000000-4CA0-4A80-81F5-FABC1F86D1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4CA0-4A80-81F5-FABC1F86D1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107.14</c:v>
                </c:pt>
                <c:pt idx="2">
                  <c:v>105.24</c:v>
                </c:pt>
                <c:pt idx="3">
                  <c:v>106.01</c:v>
                </c:pt>
                <c:pt idx="4">
                  <c:v>106.62</c:v>
                </c:pt>
              </c:numCache>
            </c:numRef>
          </c:val>
          <c:extLst>
            <c:ext xmlns:c16="http://schemas.microsoft.com/office/drawing/2014/chart" uri="{C3380CC4-5D6E-409C-BE32-E72D297353CC}">
              <c16:uniqueId val="{00000000-529A-44CE-8F32-62DBF2B8DC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529A-44CE-8F32-62DBF2B8DC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3.23</c:v>
                </c:pt>
                <c:pt idx="2">
                  <c:v>6.47</c:v>
                </c:pt>
                <c:pt idx="3">
                  <c:v>9.6999999999999993</c:v>
                </c:pt>
                <c:pt idx="4">
                  <c:v>12.76</c:v>
                </c:pt>
              </c:numCache>
            </c:numRef>
          </c:val>
          <c:extLst>
            <c:ext xmlns:c16="http://schemas.microsoft.com/office/drawing/2014/chart" uri="{C3380CC4-5D6E-409C-BE32-E72D297353CC}">
              <c16:uniqueId val="{00000000-2B61-421F-B0FA-9FE1E96C18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2B61-421F-B0FA-9FE1E96C18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BAC-423C-B69C-0209972963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7BAC-423C-B69C-0209972963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945-4489-BE38-8B5ADAA430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B945-4489-BE38-8B5ADAA430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26.86</c:v>
                </c:pt>
                <c:pt idx="2">
                  <c:v>47.99</c:v>
                </c:pt>
                <c:pt idx="3">
                  <c:v>46.41</c:v>
                </c:pt>
                <c:pt idx="4">
                  <c:v>69.36</c:v>
                </c:pt>
              </c:numCache>
            </c:numRef>
          </c:val>
          <c:extLst>
            <c:ext xmlns:c16="http://schemas.microsoft.com/office/drawing/2014/chart" uri="{C3380CC4-5D6E-409C-BE32-E72D297353CC}">
              <c16:uniqueId val="{00000000-F2C9-434C-A6CB-BF9E11EA7F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F2C9-434C-A6CB-BF9E11EA7F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4B9-4E87-B6EC-892B127D8F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24B9-4E87-B6EC-892B127D8F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48.96</c:v>
                </c:pt>
                <c:pt idx="2">
                  <c:v>41.43</c:v>
                </c:pt>
                <c:pt idx="3">
                  <c:v>42.01</c:v>
                </c:pt>
                <c:pt idx="4">
                  <c:v>39.43</c:v>
                </c:pt>
              </c:numCache>
            </c:numRef>
          </c:val>
          <c:extLst>
            <c:ext xmlns:c16="http://schemas.microsoft.com/office/drawing/2014/chart" uri="{C3380CC4-5D6E-409C-BE32-E72D297353CC}">
              <c16:uniqueId val="{00000000-3A8E-417E-B0A3-52D9DE8474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A8E-417E-B0A3-52D9DE8474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324.37</c:v>
                </c:pt>
                <c:pt idx="2">
                  <c:v>384.51</c:v>
                </c:pt>
                <c:pt idx="3">
                  <c:v>384.19</c:v>
                </c:pt>
                <c:pt idx="4">
                  <c:v>409.88</c:v>
                </c:pt>
              </c:numCache>
            </c:numRef>
          </c:val>
          <c:extLst>
            <c:ext xmlns:c16="http://schemas.microsoft.com/office/drawing/2014/chart" uri="{C3380CC4-5D6E-409C-BE32-E72D297353CC}">
              <c16:uniqueId val="{00000000-FE1C-43D1-BD2E-93151949DD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FE1C-43D1-BD2E-93151949DD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35518</v>
      </c>
      <c r="AM8" s="36"/>
      <c r="AN8" s="36"/>
      <c r="AO8" s="36"/>
      <c r="AP8" s="36"/>
      <c r="AQ8" s="36"/>
      <c r="AR8" s="36"/>
      <c r="AS8" s="36"/>
      <c r="AT8" s="37">
        <f>データ!T6</f>
        <v>194.43</v>
      </c>
      <c r="AU8" s="37"/>
      <c r="AV8" s="37"/>
      <c r="AW8" s="37"/>
      <c r="AX8" s="37"/>
      <c r="AY8" s="37"/>
      <c r="AZ8" s="37"/>
      <c r="BA8" s="37"/>
      <c r="BB8" s="37">
        <f>データ!U6</f>
        <v>182.68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87.22</v>
      </c>
      <c r="J10" s="37"/>
      <c r="K10" s="37"/>
      <c r="L10" s="37"/>
      <c r="M10" s="37"/>
      <c r="N10" s="37"/>
      <c r="O10" s="37"/>
      <c r="P10" s="37">
        <f>データ!P6</f>
        <v>2.38</v>
      </c>
      <c r="Q10" s="37"/>
      <c r="R10" s="37"/>
      <c r="S10" s="37"/>
      <c r="T10" s="37"/>
      <c r="U10" s="37"/>
      <c r="V10" s="37"/>
      <c r="W10" s="37">
        <f>データ!Q6</f>
        <v>79.12</v>
      </c>
      <c r="X10" s="37"/>
      <c r="Y10" s="37"/>
      <c r="Z10" s="37"/>
      <c r="AA10" s="37"/>
      <c r="AB10" s="37"/>
      <c r="AC10" s="37"/>
      <c r="AD10" s="36">
        <f>データ!R6</f>
        <v>2910</v>
      </c>
      <c r="AE10" s="36"/>
      <c r="AF10" s="36"/>
      <c r="AG10" s="36"/>
      <c r="AH10" s="36"/>
      <c r="AI10" s="36"/>
      <c r="AJ10" s="36"/>
      <c r="AK10" s="2"/>
      <c r="AL10" s="36">
        <f>データ!V6</f>
        <v>844</v>
      </c>
      <c r="AM10" s="36"/>
      <c r="AN10" s="36"/>
      <c r="AO10" s="36"/>
      <c r="AP10" s="36"/>
      <c r="AQ10" s="36"/>
      <c r="AR10" s="36"/>
      <c r="AS10" s="36"/>
      <c r="AT10" s="37">
        <f>データ!W6</f>
        <v>0.55000000000000004</v>
      </c>
      <c r="AU10" s="37"/>
      <c r="AV10" s="37"/>
      <c r="AW10" s="37"/>
      <c r="AX10" s="37"/>
      <c r="AY10" s="37"/>
      <c r="AZ10" s="37"/>
      <c r="BA10" s="37"/>
      <c r="BB10" s="37">
        <f>データ!X6</f>
        <v>1534.55</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1"/>
      <c r="BM60" s="72"/>
      <c r="BN60" s="72"/>
      <c r="BO60" s="72"/>
      <c r="BP60" s="72"/>
      <c r="BQ60" s="72"/>
      <c r="BR60" s="72"/>
      <c r="BS60" s="72"/>
      <c r="BT60" s="72"/>
      <c r="BU60" s="72"/>
      <c r="BV60" s="72"/>
      <c r="BW60" s="72"/>
      <c r="BX60" s="72"/>
      <c r="BY60" s="72"/>
      <c r="BZ60" s="73"/>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r+LKLxb6v86ngJ7/2B8fxGW+eC/5wNi/JWWVHLoRuyLpaZSACIwOUlphIZHhCJMx9LPOy5+Ey5fvNIf+GV76Hg==" saltValue="0nR+DyI7E2HOOvMj6mZz7w=="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382108</v>
      </c>
      <c r="D6" s="19">
        <f t="shared" si="3"/>
        <v>46</v>
      </c>
      <c r="E6" s="19">
        <f t="shared" si="3"/>
        <v>17</v>
      </c>
      <c r="F6" s="19">
        <f t="shared" si="3"/>
        <v>4</v>
      </c>
      <c r="G6" s="19">
        <f t="shared" si="3"/>
        <v>0</v>
      </c>
      <c r="H6" s="19" t="str">
        <f t="shared" si="3"/>
        <v>愛媛県　伊予市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87.22</v>
      </c>
      <c r="P6" s="20">
        <f t="shared" si="3"/>
        <v>2.38</v>
      </c>
      <c r="Q6" s="20">
        <f t="shared" si="3"/>
        <v>79.12</v>
      </c>
      <c r="R6" s="20">
        <f t="shared" si="3"/>
        <v>2910</v>
      </c>
      <c r="S6" s="20">
        <f t="shared" si="3"/>
        <v>35518</v>
      </c>
      <c r="T6" s="20">
        <f t="shared" si="3"/>
        <v>194.43</v>
      </c>
      <c r="U6" s="20">
        <f t="shared" si="3"/>
        <v>182.68</v>
      </c>
      <c r="V6" s="20">
        <f t="shared" si="3"/>
        <v>844</v>
      </c>
      <c r="W6" s="20">
        <f t="shared" si="3"/>
        <v>0.55000000000000004</v>
      </c>
      <c r="X6" s="20">
        <f t="shared" si="3"/>
        <v>1534.55</v>
      </c>
      <c r="Y6" s="21" t="str">
        <f>IF(Y7="",NA(),Y7)</f>
        <v>-</v>
      </c>
      <c r="Z6" s="21">
        <f t="shared" ref="Z6:AH6" si="4">IF(Z7="",NA(),Z7)</f>
        <v>107.14</v>
      </c>
      <c r="AA6" s="21">
        <f t="shared" si="4"/>
        <v>105.24</v>
      </c>
      <c r="AB6" s="21">
        <f t="shared" si="4"/>
        <v>106.01</v>
      </c>
      <c r="AC6" s="21">
        <f t="shared" si="4"/>
        <v>106.62</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26.86</v>
      </c>
      <c r="AW6" s="21">
        <f t="shared" si="6"/>
        <v>47.99</v>
      </c>
      <c r="AX6" s="21">
        <f t="shared" si="6"/>
        <v>46.41</v>
      </c>
      <c r="AY6" s="21">
        <f t="shared" si="6"/>
        <v>69.36</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48.96</v>
      </c>
      <c r="BS6" s="21">
        <f t="shared" si="8"/>
        <v>41.43</v>
      </c>
      <c r="BT6" s="21">
        <f t="shared" si="8"/>
        <v>42.01</v>
      </c>
      <c r="BU6" s="21">
        <f t="shared" si="8"/>
        <v>39.43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324.37</v>
      </c>
      <c r="CD6" s="21">
        <f t="shared" si="9"/>
        <v>384.51</v>
      </c>
      <c r="CE6" s="21">
        <f t="shared" si="9"/>
        <v>384.19</v>
      </c>
      <c r="CF6" s="21">
        <f t="shared" si="9"/>
        <v>409.88</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47.68</v>
      </c>
      <c r="CO6" s="21">
        <f t="shared" si="10"/>
        <v>47.07</v>
      </c>
      <c r="CP6" s="21">
        <f t="shared" si="10"/>
        <v>45.86</v>
      </c>
      <c r="CQ6" s="21">
        <f t="shared" si="10"/>
        <v>45.05</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89.46</v>
      </c>
      <c r="CZ6" s="21">
        <f t="shared" si="11"/>
        <v>88.06</v>
      </c>
      <c r="DA6" s="21">
        <f t="shared" si="11"/>
        <v>87.72</v>
      </c>
      <c r="DB6" s="21">
        <f t="shared" si="11"/>
        <v>87.68</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3.23</v>
      </c>
      <c r="DK6" s="21">
        <f t="shared" si="12"/>
        <v>6.47</v>
      </c>
      <c r="DL6" s="21">
        <f t="shared" si="12"/>
        <v>9.6999999999999993</v>
      </c>
      <c r="DM6" s="21">
        <f t="shared" si="12"/>
        <v>12.76</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382108</v>
      </c>
      <c r="D7" s="23">
        <v>46</v>
      </c>
      <c r="E7" s="23">
        <v>17</v>
      </c>
      <c r="F7" s="23">
        <v>4</v>
      </c>
      <c r="G7" s="23">
        <v>0</v>
      </c>
      <c r="H7" s="23" t="s">
        <v>96</v>
      </c>
      <c r="I7" s="23" t="s">
        <v>97</v>
      </c>
      <c r="J7" s="23" t="s">
        <v>98</v>
      </c>
      <c r="K7" s="23" t="s">
        <v>99</v>
      </c>
      <c r="L7" s="23" t="s">
        <v>100</v>
      </c>
      <c r="M7" s="23" t="s">
        <v>101</v>
      </c>
      <c r="N7" s="24" t="s">
        <v>102</v>
      </c>
      <c r="O7" s="24">
        <v>87.22</v>
      </c>
      <c r="P7" s="24">
        <v>2.38</v>
      </c>
      <c r="Q7" s="24">
        <v>79.12</v>
      </c>
      <c r="R7" s="24">
        <v>2910</v>
      </c>
      <c r="S7" s="24">
        <v>35518</v>
      </c>
      <c r="T7" s="24">
        <v>194.43</v>
      </c>
      <c r="U7" s="24">
        <v>182.68</v>
      </c>
      <c r="V7" s="24">
        <v>844</v>
      </c>
      <c r="W7" s="24">
        <v>0.55000000000000004</v>
      </c>
      <c r="X7" s="24">
        <v>1534.55</v>
      </c>
      <c r="Y7" s="24" t="s">
        <v>102</v>
      </c>
      <c r="Z7" s="24">
        <v>107.14</v>
      </c>
      <c r="AA7" s="24">
        <v>105.24</v>
      </c>
      <c r="AB7" s="24">
        <v>106.01</v>
      </c>
      <c r="AC7" s="24">
        <v>106.62</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26.86</v>
      </c>
      <c r="AW7" s="24">
        <v>47.99</v>
      </c>
      <c r="AX7" s="24">
        <v>46.41</v>
      </c>
      <c r="AY7" s="24">
        <v>69.36</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48.96</v>
      </c>
      <c r="BS7" s="24">
        <v>41.43</v>
      </c>
      <c r="BT7" s="24">
        <v>42.01</v>
      </c>
      <c r="BU7" s="24">
        <v>39.43</v>
      </c>
      <c r="BV7" s="24" t="s">
        <v>102</v>
      </c>
      <c r="BW7" s="24">
        <v>73.36</v>
      </c>
      <c r="BX7" s="24">
        <v>72.599999999999994</v>
      </c>
      <c r="BY7" s="24">
        <v>69.430000000000007</v>
      </c>
      <c r="BZ7" s="24">
        <v>70.709999999999994</v>
      </c>
      <c r="CA7" s="24">
        <v>75.33</v>
      </c>
      <c r="CB7" s="24" t="s">
        <v>102</v>
      </c>
      <c r="CC7" s="24">
        <v>324.37</v>
      </c>
      <c r="CD7" s="24">
        <v>384.51</v>
      </c>
      <c r="CE7" s="24">
        <v>384.19</v>
      </c>
      <c r="CF7" s="24">
        <v>409.88</v>
      </c>
      <c r="CG7" s="24" t="s">
        <v>102</v>
      </c>
      <c r="CH7" s="24">
        <v>224.88</v>
      </c>
      <c r="CI7" s="24">
        <v>228.64</v>
      </c>
      <c r="CJ7" s="24">
        <v>239.46</v>
      </c>
      <c r="CK7" s="24">
        <v>233.15</v>
      </c>
      <c r="CL7" s="24">
        <v>215.73</v>
      </c>
      <c r="CM7" s="24" t="s">
        <v>102</v>
      </c>
      <c r="CN7" s="24">
        <v>47.68</v>
      </c>
      <c r="CO7" s="24">
        <v>47.07</v>
      </c>
      <c r="CP7" s="24">
        <v>45.86</v>
      </c>
      <c r="CQ7" s="24">
        <v>45.05</v>
      </c>
      <c r="CR7" s="24" t="s">
        <v>102</v>
      </c>
      <c r="CS7" s="24">
        <v>42.4</v>
      </c>
      <c r="CT7" s="24">
        <v>42.28</v>
      </c>
      <c r="CU7" s="24">
        <v>41.06</v>
      </c>
      <c r="CV7" s="24">
        <v>42.09</v>
      </c>
      <c r="CW7" s="24">
        <v>43.28</v>
      </c>
      <c r="CX7" s="24" t="s">
        <v>102</v>
      </c>
      <c r="CY7" s="24">
        <v>89.46</v>
      </c>
      <c r="CZ7" s="24">
        <v>88.06</v>
      </c>
      <c r="DA7" s="24">
        <v>87.72</v>
      </c>
      <c r="DB7" s="24">
        <v>87.68</v>
      </c>
      <c r="DC7" s="24" t="s">
        <v>102</v>
      </c>
      <c r="DD7" s="24">
        <v>84.19</v>
      </c>
      <c r="DE7" s="24">
        <v>84.34</v>
      </c>
      <c r="DF7" s="24">
        <v>84.34</v>
      </c>
      <c r="DG7" s="24">
        <v>84.73</v>
      </c>
      <c r="DH7" s="24">
        <v>86.21</v>
      </c>
      <c r="DI7" s="24" t="s">
        <v>102</v>
      </c>
      <c r="DJ7" s="24">
        <v>3.23</v>
      </c>
      <c r="DK7" s="24">
        <v>6.47</v>
      </c>
      <c r="DL7" s="24">
        <v>9.6999999999999993</v>
      </c>
      <c r="DM7" s="24">
        <v>12.76</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2025-02-13T01:56:42Z</cp:lastPrinted>
  <dcterms:created xsi:type="dcterms:W3CDTF">2025-01-24T07:14:05Z</dcterms:created>
  <dcterms:modified xsi:type="dcterms:W3CDTF">2025-02-13T02:06:55Z</dcterms:modified>
  <cp:category/>
</cp:coreProperties>
</file>