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28_都市整備課\　【R5～】\【課内共有】\R06年度\共通-庶務-一般\【ファイル】照会回答綴\【廃R10(3年保存)】照会回答綴\01 庁内\01 総務部\財政課\企業会計分\20250122100537_【2_7〆】公営企業に係る経営比較分析表（令和５年度決算）の分析等について（照会）\02_提出\差替後\"/>
    </mc:Choice>
  </mc:AlternateContent>
  <workbookProtection workbookAlgorithmName="SHA-512" workbookHashValue="FKRU9Y6n2TnzoXo0kds6Gm+AsdqbWSkLn7M3EDCGDJG/RdCi+sGj9KZ6FSXzUXcGaTRLynLSL44yIPnkghcqpA==" workbookSaltValue="q22E6i2bfLW314Byy5tK6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<sst xmlns="http://schemas.openxmlformats.org/spreadsheetml/2006/main" count="253" uniqueCount="115">
  <si>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</si>
  <si>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</si>
  <si>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</si>
  <si>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</si>
  <si>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</si>
  <si>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</si>
  <si>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</si>
  <si>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</si>
  <si>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</si>
  <si>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</si>
  <si>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</si>
  <si>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</si>
  <si>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</si>
  <si>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</si>
  <si>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</si>
  <si>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</si>
  <si>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</si>
  <si>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</si>
  <si>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</si>
  <si>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</si>
  <si>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</si>
  <si>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</si>
  <si>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</si>
  <si>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</si>
  <si>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</si>
  <si>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</si>
  <si>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</si>
  <si>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</si>
  <si>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</si>
  <si>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</si>
  <si>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</si>
  <si>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</si>
  <si>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</si>
  <si>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</si>
  <si>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</si>
  <si>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</si>
  <si>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</si>
  <si>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</si>
  <si>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</si>
  <si>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</si>
  <si>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</si>
  <si>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</si>
  <si>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</si>
  <si>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</si>
  <si>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</si>
  <si>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</si>
  <si>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</si>
  <si>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</si>
  <si>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</si>
  <si>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</si>
  <si>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</si>
  <si>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</si>
  <si>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</si>
  <si>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</si>
  <si>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</si>
  <si>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</si>
  <si>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</si>
  <si>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</si>
  <si>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</si>
  <si>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</si>
  <si>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</si>
  <si>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</si>
  <si>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</si>
  <si>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</si>
  <si>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</si>
  <si>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</si>
  <si>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</si>
  <si>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</si>
  <si>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</si>
  <si>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</si>
  <si>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</si>
  <si>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</si>
  <si>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</si>
  <si>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</si>
  <si>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</si>
  <si>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</si>
  <si>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</si>
  <si>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</si>
  <si>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</si>
  <si>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</si>
  <si>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</si>
  <si>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</si>
  <si>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</si>
  <si>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</si>
  <si>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</si>
  <si>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</si>
  <si>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</si>
  <si>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</si>
  <si>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</si>
  <si>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</si>
  <si>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</si>
  <si>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</si>
  <si>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</si>
  <si>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</si>
  <si>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</si>
  <si>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</si>
  <si>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</si>
  <si>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</si>
  <si>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</si>
  <si>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</si>
  <si>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</si>
  <si>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</si>
  <si>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</si>
  <si>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</si>
  <si>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</si>
  <si>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</si>
  <si>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</si>
  <si>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</si>
  <si>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</si>
  <si>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</si>
  <si>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</si>
  <si>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</si>
  <si>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①経常収支比率は100％を超えているが、実態としては一般会計から基準外繰入を受けることで収支が均衡している状態である。
④企業債残高対事業規模比率については、借入額より償還額が大きく、平均値を下回っているが、今後はストックマネジメント計画に基づき処理場の更新を進めていくため、適切な起債残高の検討及び財源確保に努める必要がある。
⑤経費回収率は100％を下まわっており、汚水処理経費を使用料で賄えていない状況にあるため、物価高騰の状況下、さらなる経費の削減や適正な使用料収入確保のための検討が必要である。
⑥汚水処理原価については、概ね適切な基準で推移していると認識しているが、物価高騰による経常経費の増加により、今後の指数増加が懸念されている。
⑦施設利用率については横ばいで、平均を超えてはいるものの、30％程度の余力がある状態である。
⑧水洗化率は類似団体の平均値を上回るが、全国平均には及んでいない。現時点で整備区域を広げる予定はないため、下水道接続普及に力を入れ、水洗化率を引き上げていく必要がある。
</t>
    <rPh sb="20" eb="22">
      <t>ジッタイ</t>
    </rPh>
    <rPh sb="32" eb="35">
      <t>キジュンガイ</t>
    </rPh>
    <rPh sb="38" eb="39">
      <t>ウ</t>
    </rPh>
    <rPh sb="44" eb="46">
      <t>シュウシ</t>
    </rPh>
    <rPh sb="47" eb="49">
      <t>キンコウ</t>
    </rPh>
    <rPh sb="53" eb="55">
      <t>ジョウタイ</t>
    </rPh>
    <rPh sb="79" eb="82">
      <t>カリイレガク</t>
    </rPh>
    <rPh sb="88" eb="89">
      <t>オオ</t>
    </rPh>
    <rPh sb="92" eb="95">
      <t>ヘイキンチ</t>
    </rPh>
    <rPh sb="96" eb="97">
      <t>シタ</t>
    </rPh>
    <rPh sb="97" eb="98">
      <t>マワ</t>
    </rPh>
    <rPh sb="138" eb="140">
      <t>テキセツ</t>
    </rPh>
    <rPh sb="141" eb="143">
      <t>キサイ</t>
    </rPh>
    <rPh sb="143" eb="145">
      <t>ザンダカ</t>
    </rPh>
    <rPh sb="146" eb="148">
      <t>ケントウ</t>
    </rPh>
    <rPh sb="148" eb="149">
      <t>オヨ</t>
    </rPh>
    <rPh sb="210" eb="212">
      <t>ブッカ</t>
    </rPh>
    <rPh sb="212" eb="214">
      <t>コウトウ</t>
    </rPh>
    <rPh sb="215" eb="218">
      <t>ジョウキョウカ</t>
    </rPh>
    <rPh sb="254" eb="260">
      <t>オスイショリゲンカ</t>
    </rPh>
    <rPh sb="266" eb="267">
      <t>オオム</t>
    </rPh>
    <rPh sb="268" eb="270">
      <t>テキセツ</t>
    </rPh>
    <rPh sb="271" eb="273">
      <t>キジュン</t>
    </rPh>
    <rPh sb="274" eb="276">
      <t>スイイ</t>
    </rPh>
    <rPh sb="281" eb="283">
      <t>ニンシキ</t>
    </rPh>
    <rPh sb="289" eb="291">
      <t>ブッカ</t>
    </rPh>
    <rPh sb="291" eb="293">
      <t>コウトウ</t>
    </rPh>
    <rPh sb="296" eb="300">
      <t>ケイジョウケイヒ</t>
    </rPh>
    <rPh sb="301" eb="303">
      <t>ゾウカ</t>
    </rPh>
    <rPh sb="307" eb="309">
      <t>コンゴ</t>
    </rPh>
    <rPh sb="310" eb="312">
      <t>シスウ</t>
    </rPh>
    <rPh sb="312" eb="314">
      <t>ゾウカ</t>
    </rPh>
    <rPh sb="315" eb="317">
      <t>ケネン</t>
    </rPh>
    <rPh sb="404" eb="407">
      <t>ゲンジテン</t>
    </rPh>
    <rPh sb="427" eb="429">
      <t>セツゾク</t>
    </rPh>
    <rPh sb="429" eb="431">
      <t>フキュウ</t>
    </rPh>
    <rPh sb="432" eb="433">
      <t>チカラ</t>
    </rPh>
    <rPh sb="434" eb="435">
      <t>イ</t>
    </rPh>
    <phoneticPr fontId="4"/>
  </si>
  <si>
    <t>　本市の公共下水道事業は平成10年の供用開始から26年が経過しており、管渠については老朽化対策が必要な段階には至っていないが、今後到来する管渠の老朽化に備え、耐震性を考慮しつつ更新計画を立てて行く必要がある。
　一方で処理場施設・設備については、耐用年数が経過したものもあり、経年的劣化及び処理機能の低下が認められる箇所もあることから、平成27年度から令和２年度まで長寿命化事業を実施し、現在はストックマネジメント計画に基づいて施設の更新等を行っている。</t>
    <rPh sb="26" eb="27">
      <t>ネン</t>
    </rPh>
    <rPh sb="63" eb="65">
      <t>コンゴ</t>
    </rPh>
    <rPh sb="65" eb="67">
      <t>トウライ</t>
    </rPh>
    <rPh sb="76" eb="77">
      <t>ソナ</t>
    </rPh>
    <rPh sb="79" eb="82">
      <t>タイシンセイ</t>
    </rPh>
    <rPh sb="83" eb="85">
      <t>コウリョ</t>
    </rPh>
    <rPh sb="88" eb="90">
      <t>コウシン</t>
    </rPh>
    <rPh sb="90" eb="92">
      <t>ケイカク</t>
    </rPh>
    <rPh sb="93" eb="94">
      <t>タ</t>
    </rPh>
    <rPh sb="96" eb="97">
      <t>イ</t>
    </rPh>
    <rPh sb="98" eb="100">
      <t>ヒツヨウ</t>
    </rPh>
    <rPh sb="128" eb="130">
      <t>ケイカ</t>
    </rPh>
    <rPh sb="143" eb="144">
      <t>オヨ</t>
    </rPh>
    <rPh sb="158" eb="160">
      <t>カショ</t>
    </rPh>
    <rPh sb="194" eb="196">
      <t>ゲンザイ</t>
    </rPh>
    <phoneticPr fontId="4"/>
  </si>
  <si>
    <t>　供用開始から26年が経過し、市街地の公共下水道整備は概ね終了している。今後大幅な供用開始区域の拡大は当分の間予定していないため、経営指標の数値改善のために、設備更新時の高効率機器の導入をはじめとする経費の削減や、使用料改定を視野に入れた事業収入の見直しを検討し、人口減少や物価高騰への対応及び、汚水処理原価の抑制、経費回収率の向上を図りたい。
　また既存施設については、長寿命化や機器更新が必要な段階に入っているため、将来的な管渠の老朽化も見据え、投資の平準化、コスト縮減を合理的に進め、計画的な事業運営に努めたい。</t>
    <rPh sb="1" eb="3">
      <t>キョウヨウ</t>
    </rPh>
    <rPh sb="3" eb="5">
      <t>カイシ</t>
    </rPh>
    <rPh sb="9" eb="10">
      <t>ネン</t>
    </rPh>
    <rPh sb="11" eb="13">
      <t>ケイカ</t>
    </rPh>
    <rPh sb="191" eb="193">
      <t>キキ</t>
    </rPh>
    <rPh sb="225" eb="227">
      <t>トウシ</t>
    </rPh>
    <rPh sb="235" eb="237">
      <t>シュクゲン</t>
    </rPh>
    <rPh sb="238" eb="241">
      <t>ゴウリテキ</t>
    </rPh>
    <rPh sb="242" eb="243">
      <t>スス</t>
    </rPh>
    <rPh sb="249" eb="251">
      <t>ジギョウ</t>
    </rPh>
    <rPh sb="251" eb="253">
      <t>ウンエイ</t>
    </rPh>
    <rPh sb="254" eb="2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</si>
</sst>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381-4B11-8893-9EF43F7DDD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3381-4B11-8893-9EF43F7DDD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65.209999999999994</c:v>
                </c:pt>
                <c:pt idx="2">
                  <c:v>63.72</c:v>
                </c:pt>
                <c:pt idx="3">
                  <c:v>63.56</c:v>
                </c:pt>
                <c:pt idx="4">
                  <c:v>64.2</c:v>
                </c:pt>
              </c:numCache>
            </c:numRef>
          </c:val>
          <c:extLst>
            <c:ext xmlns:c16="http://schemas.microsoft.com/office/drawing/2014/chart" uri="{C3380CC4-5D6E-409C-BE32-E72D297353CC}">
              <c16:uniqueId val="{00000000-7E4B-4107-955F-882B0BBAFE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7E4B-4107-955F-882B0BBAFE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90.76</c:v>
                </c:pt>
                <c:pt idx="2">
                  <c:v>91.57</c:v>
                </c:pt>
                <c:pt idx="3">
                  <c:v>92</c:v>
                </c:pt>
                <c:pt idx="4">
                  <c:v>92.36</c:v>
                </c:pt>
              </c:numCache>
            </c:numRef>
          </c:val>
          <c:extLst>
            <c:ext xmlns:c16="http://schemas.microsoft.com/office/drawing/2014/chart" uri="{C3380CC4-5D6E-409C-BE32-E72D297353CC}">
              <c16:uniqueId val="{00000000-D731-4AA3-835C-2C2DAD33AB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D731-4AA3-835C-2C2DAD33AB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114.73</c:v>
                </c:pt>
                <c:pt idx="2">
                  <c:v>118.55</c:v>
                </c:pt>
                <c:pt idx="3">
                  <c:v>117.41</c:v>
                </c:pt>
                <c:pt idx="4">
                  <c:v>115.72</c:v>
                </c:pt>
              </c:numCache>
            </c:numRef>
          </c:val>
          <c:extLst>
            <c:ext xmlns:c16="http://schemas.microsoft.com/office/drawing/2014/chart" uri="{C3380CC4-5D6E-409C-BE32-E72D297353CC}">
              <c16:uniqueId val="{00000000-9E22-42C8-A28F-2027FFA828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9E22-42C8-A28F-2027FFA828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3.55</c:v>
                </c:pt>
                <c:pt idx="2">
                  <c:v>7.29</c:v>
                </c:pt>
                <c:pt idx="3">
                  <c:v>10.45</c:v>
                </c:pt>
                <c:pt idx="4">
                  <c:v>13.89</c:v>
                </c:pt>
              </c:numCache>
            </c:numRef>
          </c:val>
          <c:extLst>
            <c:ext xmlns:c16="http://schemas.microsoft.com/office/drawing/2014/chart" uri="{C3380CC4-5D6E-409C-BE32-E72D297353CC}">
              <c16:uniqueId val="{00000000-7222-4685-A74B-2C3A5B4B05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7222-4685-A74B-2C3A5B4B05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AAE-481A-A007-F9C6381ABF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5AAE-481A-A007-F9C6381ABF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F92-4807-A227-1EEEBFF1D8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BF92-4807-A227-1EEEBFF1D8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15.79</c:v>
                </c:pt>
                <c:pt idx="2">
                  <c:v>18.43</c:v>
                </c:pt>
                <c:pt idx="3">
                  <c:v>17.84</c:v>
                </c:pt>
                <c:pt idx="4">
                  <c:v>26.72</c:v>
                </c:pt>
              </c:numCache>
            </c:numRef>
          </c:val>
          <c:extLst>
            <c:ext xmlns:c16="http://schemas.microsoft.com/office/drawing/2014/chart" uri="{C3380CC4-5D6E-409C-BE32-E72D297353CC}">
              <c16:uniqueId val="{00000000-8BE1-4D8E-9FB1-683A9DA518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8BE1-4D8E-9FB1-683A9DA518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339.31</c:v>
                </c:pt>
                <c:pt idx="2">
                  <c:v>317.55</c:v>
                </c:pt>
                <c:pt idx="3">
                  <c:v>118.49</c:v>
                </c:pt>
                <c:pt idx="4">
                  <c:v>144.1</c:v>
                </c:pt>
              </c:numCache>
            </c:numRef>
          </c:val>
          <c:extLst>
            <c:ext xmlns:c16="http://schemas.microsoft.com/office/drawing/2014/chart" uri="{C3380CC4-5D6E-409C-BE32-E72D297353CC}">
              <c16:uniqueId val="{00000000-B668-4455-9745-CA77D34CA3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B668-4455-9745-CA77D34CA3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91.43</c:v>
                </c:pt>
                <c:pt idx="2">
                  <c:v>86.49</c:v>
                </c:pt>
                <c:pt idx="3">
                  <c:v>94.82</c:v>
                </c:pt>
                <c:pt idx="4">
                  <c:v>95.06</c:v>
                </c:pt>
              </c:numCache>
            </c:numRef>
          </c:val>
          <c:extLst>
            <c:ext xmlns:c16="http://schemas.microsoft.com/office/drawing/2014/chart" uri="{C3380CC4-5D6E-409C-BE32-E72D297353CC}">
              <c16:uniqueId val="{00000000-218C-4199-897F-C635E325A1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218C-4199-897F-C635E325A1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157.78</c:v>
                </c:pt>
                <c:pt idx="2">
                  <c:v>166.01</c:v>
                </c:pt>
                <c:pt idx="3">
                  <c:v>151.71</c:v>
                </c:pt>
                <c:pt idx="4">
                  <c:v>152.03</c:v>
                </c:pt>
              </c:numCache>
            </c:numRef>
          </c:val>
          <c:extLst>
            <c:ext xmlns:c16="http://schemas.microsoft.com/office/drawing/2014/chart" uri="{C3380CC4-5D6E-409C-BE32-E72D297353CC}">
              <c16:uniqueId val="{00000000-6C0E-4A71-8791-0B0D1883E4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6C0E-4A71-8791-0B0D1883E4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愛媛県　宇和島市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Cc2</v>
      </c>
      <c r="X8" s="59"/>
      <c r="Y8" s="59"/>
      <c r="Z8" s="59"/>
      <c r="AA8" s="59"/>
      <c r="AB8" s="59"/>
      <c r="AC8" s="59"/>
      <c r="AD8" s="60" t="str">
        <f>データ!$M$6</f>
        <v>非設置</v>
      </c>
      <c r="AE8" s="60"/>
      <c r="AF8" s="60"/>
      <c r="AG8" s="60"/>
      <c r="AH8" s="60"/>
      <c r="AI8" s="60"/>
      <c r="AJ8" s="60"/>
      <c r="AK8" s="3"/>
      <c r="AL8" s="48">
        <f>データ!S6</f>
        <v>68585</v>
      </c>
      <c r="AM8" s="48"/>
      <c r="AN8" s="48"/>
      <c r="AO8" s="48"/>
      <c r="AP8" s="48"/>
      <c r="AQ8" s="48"/>
      <c r="AR8" s="48"/>
      <c r="AS8" s="48"/>
      <c r="AT8" s="47">
        <f>データ!T6</f>
        <v>468.16</v>
      </c>
      <c r="AU8" s="47"/>
      <c r="AV8" s="47"/>
      <c r="AW8" s="47"/>
      <c r="AX8" s="47"/>
      <c r="AY8" s="47"/>
      <c r="AZ8" s="47"/>
      <c r="BA8" s="47"/>
      <c r="BB8" s="47">
        <f>データ!U6</f>
        <v>146.5</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f>データ!O6</f>
        <v>80.98</v>
      </c>
      <c r="J10" s="47"/>
      <c r="K10" s="47"/>
      <c r="L10" s="47"/>
      <c r="M10" s="47"/>
      <c r="N10" s="47"/>
      <c r="O10" s="47"/>
      <c r="P10" s="47">
        <f>データ!P6</f>
        <v>22.75</v>
      </c>
      <c r="Q10" s="47"/>
      <c r="R10" s="47"/>
      <c r="S10" s="47"/>
      <c r="T10" s="47"/>
      <c r="U10" s="47"/>
      <c r="V10" s="47"/>
      <c r="W10" s="47">
        <f>データ!Q6</f>
        <v>73.87</v>
      </c>
      <c r="X10" s="47"/>
      <c r="Y10" s="47"/>
      <c r="Z10" s="47"/>
      <c r="AA10" s="47"/>
      <c r="AB10" s="47"/>
      <c r="AC10" s="47"/>
      <c r="AD10" s="48">
        <f>データ!R6</f>
        <v>2662</v>
      </c>
      <c r="AE10" s="48"/>
      <c r="AF10" s="48"/>
      <c r="AG10" s="48"/>
      <c r="AH10" s="48"/>
      <c r="AI10" s="48"/>
      <c r="AJ10" s="48"/>
      <c r="AK10" s="2"/>
      <c r="AL10" s="48">
        <f>データ!V6</f>
        <v>15446</v>
      </c>
      <c r="AM10" s="48"/>
      <c r="AN10" s="48"/>
      <c r="AO10" s="48"/>
      <c r="AP10" s="48"/>
      <c r="AQ10" s="48"/>
      <c r="AR10" s="48"/>
      <c r="AS10" s="48"/>
      <c r="AT10" s="47">
        <f>データ!W6</f>
        <v>3.64</v>
      </c>
      <c r="AU10" s="47"/>
      <c r="AV10" s="47"/>
      <c r="AW10" s="47"/>
      <c r="AX10" s="47"/>
      <c r="AY10" s="47"/>
      <c r="AZ10" s="47"/>
      <c r="BA10" s="47"/>
      <c r="BB10" s="47">
        <f>データ!X6</f>
        <v>4243.41</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wMbiSX4movm3xXrqzuuNCqJcWPyak8Pmlfu9x2lLPysNu7tqikp51NfW6v8kUiJyZ9zs9YyXo6J6GM6eGu+FOg==" saltValue="0d8ag9Yc7wEbOTTu2Qd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382035</v>
      </c>
      <c r="D6" s="19">
        <f t="shared" si="3"/>
        <v>46</v>
      </c>
      <c r="E6" s="19">
        <f t="shared" si="3"/>
        <v>17</v>
      </c>
      <c r="F6" s="19">
        <f t="shared" si="3"/>
        <v>1</v>
      </c>
      <c r="G6" s="19">
        <f t="shared" si="3"/>
        <v>0</v>
      </c>
      <c r="H6" s="19" t="str">
        <f t="shared" si="3"/>
        <v>愛媛県　宇和島市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80.98</v>
      </c>
      <c r="P6" s="20">
        <f t="shared" si="3"/>
        <v>22.75</v>
      </c>
      <c r="Q6" s="20">
        <f t="shared" si="3"/>
        <v>73.87</v>
      </c>
      <c r="R6" s="20">
        <f t="shared" si="3"/>
        <v>2662</v>
      </c>
      <c r="S6" s="20">
        <f t="shared" si="3"/>
        <v>68585</v>
      </c>
      <c r="T6" s="20">
        <f t="shared" si="3"/>
        <v>468.16</v>
      </c>
      <c r="U6" s="20">
        <f t="shared" si="3"/>
        <v>146.5</v>
      </c>
      <c r="V6" s="20">
        <f t="shared" si="3"/>
        <v>15446</v>
      </c>
      <c r="W6" s="20">
        <f t="shared" si="3"/>
        <v>3.64</v>
      </c>
      <c r="X6" s="20">
        <f t="shared" si="3"/>
        <v>4243.41</v>
      </c>
      <c r="Y6" s="21" t="str">
        <f>IF(Y7="",NA(),Y7)</f>
        <v>-</v>
      </c>
      <c r="Z6" s="21">
        <f t="shared" ref="Z6:AH6" si="4">IF(Z7="",NA(),Z7)</f>
        <v>114.73</v>
      </c>
      <c r="AA6" s="21">
        <f t="shared" si="4"/>
        <v>118.55</v>
      </c>
      <c r="AB6" s="21">
        <f t="shared" si="4"/>
        <v>117.41</v>
      </c>
      <c r="AC6" s="21">
        <f t="shared" si="4"/>
        <v>115.72</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15.79</v>
      </c>
      <c r="AW6" s="21">
        <f t="shared" si="6"/>
        <v>18.43</v>
      </c>
      <c r="AX6" s="21">
        <f t="shared" si="6"/>
        <v>17.84</v>
      </c>
      <c r="AY6" s="21">
        <f t="shared" si="6"/>
        <v>26.72</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339.31</v>
      </c>
      <c r="BH6" s="21">
        <f t="shared" si="7"/>
        <v>317.55</v>
      </c>
      <c r="BI6" s="21">
        <f t="shared" si="7"/>
        <v>118.49</v>
      </c>
      <c r="BJ6" s="21">
        <f t="shared" si="7"/>
        <v>144.1</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91.43</v>
      </c>
      <c r="BS6" s="21">
        <f t="shared" si="8"/>
        <v>86.49</v>
      </c>
      <c r="BT6" s="21">
        <f t="shared" si="8"/>
        <v>94.82</v>
      </c>
      <c r="BU6" s="21">
        <f t="shared" si="8"/>
        <v>95.06</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157.78</v>
      </c>
      <c r="CD6" s="21">
        <f t="shared" si="9"/>
        <v>166.01</v>
      </c>
      <c r="CE6" s="21">
        <f t="shared" si="9"/>
        <v>151.71</v>
      </c>
      <c r="CF6" s="21">
        <f t="shared" si="9"/>
        <v>152.03</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65.209999999999994</v>
      </c>
      <c r="CO6" s="21">
        <f t="shared" si="10"/>
        <v>63.72</v>
      </c>
      <c r="CP6" s="21">
        <f t="shared" si="10"/>
        <v>63.56</v>
      </c>
      <c r="CQ6" s="21">
        <f t="shared" si="10"/>
        <v>64.2</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90.76</v>
      </c>
      <c r="CZ6" s="21">
        <f t="shared" si="11"/>
        <v>91.57</v>
      </c>
      <c r="DA6" s="21">
        <f t="shared" si="11"/>
        <v>92</v>
      </c>
      <c r="DB6" s="21">
        <f t="shared" si="11"/>
        <v>92.36</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3.55</v>
      </c>
      <c r="DK6" s="21">
        <f t="shared" si="12"/>
        <v>7.29</v>
      </c>
      <c r="DL6" s="21">
        <f t="shared" si="12"/>
        <v>10.45</v>
      </c>
      <c r="DM6" s="21">
        <f t="shared" si="12"/>
        <v>13.89</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382035</v>
      </c>
      <c r="D7" s="23">
        <v>46</v>
      </c>
      <c r="E7" s="23">
        <v>17</v>
      </c>
      <c r="F7" s="23">
        <v>1</v>
      </c>
      <c r="G7" s="23">
        <v>0</v>
      </c>
      <c r="H7" s="23" t="s">
        <v>96</v>
      </c>
      <c r="I7" s="23" t="s">
        <v>97</v>
      </c>
      <c r="J7" s="23" t="s">
        <v>98</v>
      </c>
      <c r="K7" s="23" t="s">
        <v>99</v>
      </c>
      <c r="L7" s="23" t="s">
        <v>100</v>
      </c>
      <c r="M7" s="23" t="s">
        <v>101</v>
      </c>
      <c r="N7" s="24" t="s">
        <v>102</v>
      </c>
      <c r="O7" s="24">
        <v>80.98</v>
      </c>
      <c r="P7" s="24">
        <v>22.75</v>
      </c>
      <c r="Q7" s="24">
        <v>73.87</v>
      </c>
      <c r="R7" s="24">
        <v>2662</v>
      </c>
      <c r="S7" s="24">
        <v>68585</v>
      </c>
      <c r="T7" s="24">
        <v>468.16</v>
      </c>
      <c r="U7" s="24">
        <v>146.5</v>
      </c>
      <c r="V7" s="24">
        <v>15446</v>
      </c>
      <c r="W7" s="24">
        <v>3.64</v>
      </c>
      <c r="X7" s="24">
        <v>4243.41</v>
      </c>
      <c r="Y7" s="24" t="s">
        <v>102</v>
      </c>
      <c r="Z7" s="24">
        <v>114.73</v>
      </c>
      <c r="AA7" s="24">
        <v>118.55</v>
      </c>
      <c r="AB7" s="24">
        <v>117.41</v>
      </c>
      <c r="AC7" s="24">
        <v>115.72</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15.79</v>
      </c>
      <c r="AW7" s="24">
        <v>18.43</v>
      </c>
      <c r="AX7" s="24">
        <v>17.84</v>
      </c>
      <c r="AY7" s="24">
        <v>26.72</v>
      </c>
      <c r="AZ7" s="24" t="s">
        <v>102</v>
      </c>
      <c r="BA7" s="24">
        <v>40.67</v>
      </c>
      <c r="BB7" s="24">
        <v>47.7</v>
      </c>
      <c r="BC7" s="24">
        <v>50.59</v>
      </c>
      <c r="BD7" s="24">
        <v>62.37</v>
      </c>
      <c r="BE7" s="24">
        <v>78.430000000000007</v>
      </c>
      <c r="BF7" s="24" t="s">
        <v>102</v>
      </c>
      <c r="BG7" s="24">
        <v>339.31</v>
      </c>
      <c r="BH7" s="24">
        <v>317.55</v>
      </c>
      <c r="BI7" s="24">
        <v>118.49</v>
      </c>
      <c r="BJ7" s="24">
        <v>144.1</v>
      </c>
      <c r="BK7" s="24" t="s">
        <v>102</v>
      </c>
      <c r="BL7" s="24">
        <v>1050.51</v>
      </c>
      <c r="BM7" s="24">
        <v>1102.01</v>
      </c>
      <c r="BN7" s="24">
        <v>987.36</v>
      </c>
      <c r="BO7" s="24">
        <v>1042.77</v>
      </c>
      <c r="BP7" s="24">
        <v>630.82000000000005</v>
      </c>
      <c r="BQ7" s="24" t="s">
        <v>102</v>
      </c>
      <c r="BR7" s="24">
        <v>91.43</v>
      </c>
      <c r="BS7" s="24">
        <v>86.49</v>
      </c>
      <c r="BT7" s="24">
        <v>94.82</v>
      </c>
      <c r="BU7" s="24">
        <v>95.06</v>
      </c>
      <c r="BV7" s="24" t="s">
        <v>102</v>
      </c>
      <c r="BW7" s="24">
        <v>82.65</v>
      </c>
      <c r="BX7" s="24">
        <v>82.55</v>
      </c>
      <c r="BY7" s="24">
        <v>83.55</v>
      </c>
      <c r="BZ7" s="24">
        <v>84.48</v>
      </c>
      <c r="CA7" s="24">
        <v>97.81</v>
      </c>
      <c r="CB7" s="24" t="s">
        <v>102</v>
      </c>
      <c r="CC7" s="24">
        <v>157.78</v>
      </c>
      <c r="CD7" s="24">
        <v>166.01</v>
      </c>
      <c r="CE7" s="24">
        <v>151.71</v>
      </c>
      <c r="CF7" s="24">
        <v>152.03</v>
      </c>
      <c r="CG7" s="24" t="s">
        <v>102</v>
      </c>
      <c r="CH7" s="24">
        <v>186.3</v>
      </c>
      <c r="CI7" s="24">
        <v>188.38</v>
      </c>
      <c r="CJ7" s="24">
        <v>185.98</v>
      </c>
      <c r="CK7" s="24">
        <v>187.11</v>
      </c>
      <c r="CL7" s="24">
        <v>138.75</v>
      </c>
      <c r="CM7" s="24" t="s">
        <v>102</v>
      </c>
      <c r="CN7" s="24">
        <v>65.209999999999994</v>
      </c>
      <c r="CO7" s="24">
        <v>63.72</v>
      </c>
      <c r="CP7" s="24">
        <v>63.56</v>
      </c>
      <c r="CQ7" s="24">
        <v>64.2</v>
      </c>
      <c r="CR7" s="24" t="s">
        <v>102</v>
      </c>
      <c r="CS7" s="24">
        <v>50.53</v>
      </c>
      <c r="CT7" s="24">
        <v>51.42</v>
      </c>
      <c r="CU7" s="24">
        <v>48.95</v>
      </c>
      <c r="CV7" s="24">
        <v>49.28</v>
      </c>
      <c r="CW7" s="24">
        <v>58.94</v>
      </c>
      <c r="CX7" s="24" t="s">
        <v>102</v>
      </c>
      <c r="CY7" s="24">
        <v>90.76</v>
      </c>
      <c r="CZ7" s="24">
        <v>91.57</v>
      </c>
      <c r="DA7" s="24">
        <v>92</v>
      </c>
      <c r="DB7" s="24">
        <v>92.36</v>
      </c>
      <c r="DC7" s="24" t="s">
        <v>102</v>
      </c>
      <c r="DD7" s="24">
        <v>82.08</v>
      </c>
      <c r="DE7" s="24">
        <v>81.34</v>
      </c>
      <c r="DF7" s="24">
        <v>81.14</v>
      </c>
      <c r="DG7" s="24">
        <v>79.7</v>
      </c>
      <c r="DH7" s="24">
        <v>95.91</v>
      </c>
      <c r="DI7" s="24" t="s">
        <v>102</v>
      </c>
      <c r="DJ7" s="24">
        <v>3.55</v>
      </c>
      <c r="DK7" s="24">
        <v>7.29</v>
      </c>
      <c r="DL7" s="24">
        <v>10.45</v>
      </c>
      <c r="DM7" s="24">
        <v>13.89</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v>
      </c>
      <c r="EI7" s="24">
        <v>0</v>
      </c>
      <c r="EJ7" s="24" t="s">
        <v>102</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1010883</cp:lastModifiedBy>
  <cp:lastPrinted>2025-01-28T23:43:34Z</cp:lastPrinted>
  <dcterms:created xsi:type="dcterms:W3CDTF">2025-01-24T07:06:11Z</dcterms:created>
  <dcterms:modified xsi:type="dcterms:W3CDTF">2025-01-28T23:43:50Z</dcterms:modified>
  <cp:category/>
</cp:coreProperties>
</file>