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8_{3445E02E-5C3B-4B42-88AC-381E3F1130CA}" xr6:coauthVersionLast="47" xr6:coauthVersionMax="47" xr10:uidLastSave="{00000000-0000-0000-0000-000000000000}"/>
  <workbookProtection workbookAlgorithmName="SHA-512" workbookHashValue="4POhEQ7/RQia4rWvKrOhJlMpVpw8EN7t3ItgvxMZiCW9uW3xzrdCRT7nczElt6rLzVo4m/ELRaYkwkCM2ZSOUQ==" workbookSaltValue="gLYZcWbUZJ7V4Lk6MRkRdQ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B6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</calcChain>
</file>

<file path=xl/sharedStrings.xml><?xml version="1.0" encoding="utf-8"?>
<sst xmlns="http://schemas.openxmlformats.org/spreadsheetml/2006/main" count="278" uniqueCount="133">
  <si>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</si>
  <si>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</si>
  <si>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</si>
  <si>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</si>
  <si>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</si>
  <si>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</si>
  <si>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</si>
  <si>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</si>
  <si>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</si>
  <si>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</si>
  <si>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</si>
  <si>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</si>
  <si>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</si>
  <si>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</si>
  <si>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</si>
  <si>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</si>
  <si>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</si>
  <si>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</si>
  <si>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</si>
  <si>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</si>
  <si>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</si>
  <si>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</si>
  <si>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</si>
  <si>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</si>
  <si>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</si>
  <si>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</si>
  <si>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</si>
  <si>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</si>
  <si>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</si>
  <si>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</si>
  <si>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</si>
  <si>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</si>
  <si>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</si>
  <si>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</si>
  <si>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</si>
  <si>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</si>
  <si>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</si>
  <si>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</si>
  <si>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</si>
  <si>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</si>
  <si>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</si>
  <si>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</si>
  <si>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</si>
  <si>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</si>
  <si>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</si>
  <si>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</si>
  <si>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</si>
  <si>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</si>
  <si>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</si>
  <si>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</si>
  <si>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</si>
  <si>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</si>
  <si>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</si>
  <si>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</si>
  <si>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</si>
  <si>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</si>
  <si>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</si>
  <si>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</si>
  <si>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</si>
  <si>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</si>
  <si>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</si>
  <si>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</si>
  <si>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</si>
  <si>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</si>
  <si>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</si>
  <si>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</si>
  <si>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</si>
  <si>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</si>
  <si>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</si>
  <si>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</si>
  <si>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</si>
  <si>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</si>
  <si>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</si>
  <si>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</si>
  <si>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</si>
  <si>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</si>
  <si>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</si>
  <si>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</si>
  <si>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</si>
  <si>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</si>
  <si>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</si>
  <si>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</si>
  <si>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</si>
  <si>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</si>
  <si>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</si>
  <si>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</si>
  <si>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</si>
  <si>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</si>
  <si>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</si>
  <si>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</si>
  <si>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</si>
  <si>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</si>
  <si>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</si>
  <si>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</si>
  <si>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</si>
  <si>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</si>
  <si>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</si>
  <si>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</si>
  <si>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</si>
  <si>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</si>
  <si>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</si>
  <si>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</si>
  <si>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</si>
  <si>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</si>
  <si>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</si>
  <si>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</si>
  <si>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</si>
  <si>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</si>
  <si>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</si>
  <si>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</si>
  <si>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</si>
  <si>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</si>
  <si>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</si>
  <si>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</si>
  <si>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</si>
  <si>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</si>
  <si>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</si>
  <si>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</si>
  <si>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</si>
  <si>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</si>
  <si>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</si>
  <si>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</si>
  <si>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</si>
  <si>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</si>
  <si>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</si>
  <si>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</si>
  <si>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</si>
  <si>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</si>
  <si>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</si>
  <si>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指定管理者と協力しながら、継続定な利用者の確保及び維持管理に務めていく必要がある。　</t>
    <phoneticPr fontId="5"/>
  </si>
  <si>
    <t>　他会計からの繰入は必要ない状況であり、収支も安定している。国道（令和4年度からは市道）高架下を利用した平面駐車場であり、今後大幅な設備投資は見込んでいないが、継続的に維持管理を行っていく。</t>
    <rPh sb="33" eb="35">
      <t>レイワ</t>
    </rPh>
    <rPh sb="36" eb="38">
      <t>ネンド</t>
    </rPh>
    <rPh sb="41" eb="43">
      <t>シドウ</t>
    </rPh>
    <phoneticPr fontId="5"/>
  </si>
  <si>
    <t>　平成27年度からの指定管理者による利用料金制の導入により、収支が改善し、安定した運営が行われている。
　国道高架の耐震補強工事に伴い平成29年度から令和2年度まで営業を休止しており、当該施設の大口利用者が移転した影響で、令和3年度は利用されていなかった。そこで駐車場区画の見直しを行った結果、令和4年度から利用者を獲得できたため、収益が改善されている。
　今後も指定管理者と協力し、収益確保を継続するための検討をしていく。</t>
    <rPh sb="75" eb="77">
      <t>レイワ</t>
    </rPh>
    <rPh sb="78" eb="80">
      <t>ネンド</t>
    </rPh>
    <rPh sb="103" eb="105">
      <t>イテン</t>
    </rPh>
    <rPh sb="107" eb="109">
      <t>エイキョウ</t>
    </rPh>
    <rPh sb="147" eb="149">
      <t>レイワ</t>
    </rPh>
    <rPh sb="150" eb="152">
      <t>ネンド</t>
    </rPh>
    <rPh sb="154" eb="157">
      <t>リヨウシャ</t>
    </rPh>
    <rPh sb="158" eb="160">
      <t>カクトク</t>
    </rPh>
    <rPh sb="166" eb="168">
      <t>シュウエキ</t>
    </rPh>
    <rPh sb="169" eb="171">
      <t>カイゼン</t>
    </rPh>
    <rPh sb="179" eb="181">
      <t>コンゴ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</si>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</sst>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171.5</c:v>
                </c:pt>
                <c:pt idx="4">
                  <c:v>176.2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D-44A4-96FB-FC5AE9C4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D-44A4-96FB-FC5AE9C4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2-435A-8EAD-0DBF0F51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2-435A-8EAD-0DBF0F51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44C-460A-B3B6-2CDFA3CE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C-460A-B3B6-2CDFA3CE3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8A9-40E1-AB37-6377F7B3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0E1-AB37-6377F7B3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C-4D23-B74A-5C949AD2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C-4D23-B74A-5C949AD2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D-4ECA-8BCA-D22D9718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D-4ECA-8BCA-D22D9718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3-4345-95A3-39598F28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3-4345-95A3-39598F28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41.7</c:v>
                </c:pt>
                <c:pt idx="4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A-4C1F-88B0-F2C5B911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A-4C1F-88B0-F2C5B911C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-30</c:v>
                </c:pt>
                <c:pt idx="1">
                  <c:v>-388</c:v>
                </c:pt>
                <c:pt idx="2">
                  <c:v>-5</c:v>
                </c:pt>
                <c:pt idx="3">
                  <c:v>613</c:v>
                </c:pt>
                <c:pt idx="4">
                  <c:v>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A-4AFF-8DFF-CCCC490E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A-4AFF-8DFF-CCCC490E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V1" zoomScaleNormal="100" zoomScaleSheetLayoutView="70" workbookViewId="0">
      <selection activeCell="LR59" sqref="LR5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高架下駐車場（美沢）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632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29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7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0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0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0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171.5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176.2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1736.5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3200.8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274.39999999999998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972.8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2703.2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1.3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4.8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3.3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1.5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128.5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138.1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152.4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149.80000000000001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0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0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0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41.7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43.2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-30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-388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-5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613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694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28.9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-56.4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16.899999999999999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-1.9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764.6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72.599999999999994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50.4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32.799999999999997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U3tm77vwzIRhQxHn99EmpQNMvqz/Cq6PuAJkvNRczdVpznYGKRwtIGw/Al/tNicEfCdlhmuE93y+tU80GH0hkQ==" saltValue="sbkScxUTcUanMQyGuOA3p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102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101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102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101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101</v>
      </c>
      <c r="CP5" s="47" t="s">
        <v>102</v>
      </c>
      <c r="CQ5" s="47" t="s">
        <v>103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103</v>
      </c>
      <c r="DC5" s="47" t="s">
        <v>104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101</v>
      </c>
      <c r="DL5" s="47" t="s">
        <v>91</v>
      </c>
      <c r="DM5" s="47" t="s">
        <v>92</v>
      </c>
      <c r="DN5" s="47" t="s">
        <v>93</v>
      </c>
      <c r="DO5" s="47" t="s">
        <v>105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106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愛媛県松山市</v>
      </c>
      <c r="I6" s="48" t="str">
        <f t="shared" si="1"/>
        <v>高架下駐車場（美沢）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29</v>
      </c>
      <c r="S6" s="50" t="str">
        <f t="shared" si="1"/>
        <v>無</v>
      </c>
      <c r="T6" s="50" t="str">
        <f t="shared" si="1"/>
        <v>無</v>
      </c>
      <c r="U6" s="51">
        <f t="shared" si="1"/>
        <v>632</v>
      </c>
      <c r="V6" s="51">
        <f t="shared" si="1"/>
        <v>7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0</v>
      </c>
      <c r="AB6" s="52">
        <f t="shared" si="2"/>
        <v>171.5</v>
      </c>
      <c r="AC6" s="52">
        <f t="shared" si="2"/>
        <v>176.2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0</v>
      </c>
      <c r="BI6" s="52">
        <f t="shared" si="5"/>
        <v>41.7</v>
      </c>
      <c r="BJ6" s="52">
        <f t="shared" si="5"/>
        <v>43.2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-30</v>
      </c>
      <c r="BR6" s="53">
        <f t="shared" ref="BR6:BZ6" si="6">IF(BR8="-",NA(),BR8)</f>
        <v>-388</v>
      </c>
      <c r="BS6" s="53">
        <f t="shared" si="6"/>
        <v>-5</v>
      </c>
      <c r="BT6" s="53">
        <f t="shared" si="6"/>
        <v>613</v>
      </c>
      <c r="BU6" s="53">
        <f t="shared" si="6"/>
        <v>694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109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松山市</v>
      </c>
      <c r="I7" s="48" t="str">
        <f t="shared" si="10"/>
        <v>高架下駐車場（美沢）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29</v>
      </c>
      <c r="S7" s="50" t="str">
        <f t="shared" si="10"/>
        <v>無</v>
      </c>
      <c r="T7" s="50" t="str">
        <f t="shared" si="10"/>
        <v>無</v>
      </c>
      <c r="U7" s="51">
        <f t="shared" si="10"/>
        <v>632</v>
      </c>
      <c r="V7" s="51">
        <f t="shared" si="10"/>
        <v>7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0</v>
      </c>
      <c r="AA7" s="52">
        <f t="shared" si="11"/>
        <v>0</v>
      </c>
      <c r="AB7" s="52">
        <f t="shared" si="11"/>
        <v>171.5</v>
      </c>
      <c r="AC7" s="52">
        <f t="shared" si="11"/>
        <v>176.2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0</v>
      </c>
      <c r="BI7" s="52">
        <f t="shared" si="14"/>
        <v>41.7</v>
      </c>
      <c r="BJ7" s="52">
        <f t="shared" si="14"/>
        <v>43.2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-30</v>
      </c>
      <c r="BR7" s="53">
        <f t="shared" ref="BR7:BZ7" si="15">BR8</f>
        <v>-388</v>
      </c>
      <c r="BS7" s="53">
        <f t="shared" si="15"/>
        <v>-5</v>
      </c>
      <c r="BT7" s="53">
        <f t="shared" si="15"/>
        <v>613</v>
      </c>
      <c r="BU7" s="53">
        <f t="shared" si="15"/>
        <v>694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10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29</v>
      </c>
      <c r="S8" s="57" t="s">
        <v>122</v>
      </c>
      <c r="T8" s="57" t="s">
        <v>122</v>
      </c>
      <c r="U8" s="58">
        <v>632</v>
      </c>
      <c r="V8" s="58">
        <v>7</v>
      </c>
      <c r="W8" s="58">
        <v>0</v>
      </c>
      <c r="X8" s="57" t="s">
        <v>123</v>
      </c>
      <c r="Y8" s="59">
        <v>0</v>
      </c>
      <c r="Z8" s="59">
        <v>0</v>
      </c>
      <c r="AA8" s="59">
        <v>0</v>
      </c>
      <c r="AB8" s="59">
        <v>171.5</v>
      </c>
      <c r="AC8" s="59">
        <v>176.2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0</v>
      </c>
      <c r="BG8" s="59">
        <v>0</v>
      </c>
      <c r="BH8" s="59">
        <v>0</v>
      </c>
      <c r="BI8" s="59">
        <v>41.7</v>
      </c>
      <c r="BJ8" s="59">
        <v>43.2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-30</v>
      </c>
      <c r="BR8" s="60">
        <v>-388</v>
      </c>
      <c r="BS8" s="60">
        <v>-5</v>
      </c>
      <c r="BT8" s="61">
        <v>613</v>
      </c>
      <c r="BU8" s="61">
        <v>694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dcterms:created xsi:type="dcterms:W3CDTF">2024-12-19T01:08:03Z</dcterms:created>
  <dcterms:modified xsi:type="dcterms:W3CDTF">2025-02-04T02:44:16Z</dcterms:modified>
  <cp:category/>
</cp:coreProperties>
</file>