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8_{D28AB6D9-3EDA-4EC4-BEE0-3C66D3958351}" xr6:coauthVersionLast="47" xr6:coauthVersionMax="47" xr10:uidLastSave="{00000000-0000-0000-0000-000000000000}"/>
  <workbookProtection workbookAlgorithmName="SHA-512" workbookHashValue="M2Yua05GTL47xi3VD8n02e0Elgzq3sscnfFBOTyV8aJK+o7g0EVteU1boqes/gYWgHeaayCL73pjsO+dscC2vw==" workbookSaltValue="DrrOTCdij8kShFjt2beLng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DK7" i="5"/>
  <c r="DI7" i="5"/>
  <c r="DH7" i="5"/>
  <c r="DG7" i="5"/>
  <c r="DF7" i="5"/>
  <c r="DE7" i="5"/>
  <c r="KA78" i="4" s="1"/>
  <c r="DD7" i="5"/>
  <c r="MI77" i="4" s="1"/>
  <c r="DC7" i="5"/>
  <c r="LT77" i="4" s="1"/>
  <c r="DB7" i="5"/>
  <c r="DA7" i="5"/>
  <c r="CZ7" i="5"/>
  <c r="KA77" i="4" s="1"/>
  <c r="CN7" i="5"/>
  <c r="CV76" i="4" s="1"/>
  <c r="CM7" i="5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JV52" i="4" s="1"/>
  <c r="BQ7" i="5"/>
  <c r="JC52" i="4" s="1"/>
  <c r="BO7" i="5"/>
  <c r="HJ53" i="4" s="1"/>
  <c r="BN7" i="5"/>
  <c r="BM7" i="5"/>
  <c r="BL7" i="5"/>
  <c r="FE53" i="4" s="1"/>
  <c r="BK7" i="5"/>
  <c r="EL53" i="4" s="1"/>
  <c r="BJ7" i="5"/>
  <c r="BI7" i="5"/>
  <c r="BH7" i="5"/>
  <c r="FX52" i="4" s="1"/>
  <c r="BG7" i="5"/>
  <c r="BF7" i="5"/>
  <c r="BD7" i="5"/>
  <c r="BC7" i="5"/>
  <c r="BB7" i="5"/>
  <c r="BG53" i="4" s="1"/>
  <c r="BA7" i="5"/>
  <c r="AZ7" i="5"/>
  <c r="U53" i="4" s="1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CS32" i="4" s="1"/>
  <c r="AG7" i="5"/>
  <c r="BZ32" i="4" s="1"/>
  <c r="AF7" i="5"/>
  <c r="BG32" i="4" s="1"/>
  <c r="AE7" i="5"/>
  <c r="AD7" i="5"/>
  <c r="AC7" i="5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JV53" i="4"/>
  <c r="GQ53" i="4"/>
  <c r="FX53" i="4"/>
  <c r="CS53" i="4"/>
  <c r="BZ53" i="4"/>
  <c r="AN53" i="4"/>
  <c r="MA52" i="4"/>
  <c r="KO52" i="4"/>
  <c r="HJ52" i="4"/>
  <c r="GQ52" i="4"/>
  <c r="FE52" i="4"/>
  <c r="EL52" i="4"/>
  <c r="BZ52" i="4"/>
  <c r="BG52" i="4"/>
  <c r="LH32" i="4"/>
  <c r="KO32" i="4"/>
  <c r="HJ32" i="4"/>
  <c r="GQ32" i="4"/>
  <c r="EL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LJ10" i="4"/>
  <c r="JQ10" i="4"/>
  <c r="B10" i="4"/>
  <c r="JQ8" i="4"/>
  <c r="HX8" i="4"/>
  <c r="CF8" i="4"/>
  <c r="AQ8" i="4"/>
  <c r="IT76" i="4" l="1"/>
  <c r="CS51" i="4"/>
  <c r="HJ30" i="4"/>
  <c r="CS30" i="4"/>
  <c r="BZ76" i="4"/>
  <c r="MA51" i="4"/>
  <c r="MI76" i="4"/>
  <c r="HJ51" i="4"/>
  <c r="MA30" i="4"/>
  <c r="B11" i="5"/>
  <c r="C11" i="5"/>
  <c r="D11" i="5"/>
  <c r="E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<sst xmlns="http://schemas.openxmlformats.org/spreadsheetml/2006/main" count="278" uniqueCount="129">
  <si>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</si>
  <si>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</si>
  <si>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</si>
  <si>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</si>
  <si>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</si>
  <si>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</si>
  <si>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</si>
  <si>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</si>
  <si>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</si>
  <si>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</si>
  <si>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</si>
  <si>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</si>
  <si>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</si>
  <si>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</si>
  <si>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</si>
  <si>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</si>
  <si>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</si>
  <si>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</si>
  <si>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</si>
  <si>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</si>
  <si>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</si>
  <si>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</si>
  <si>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</si>
  <si>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</si>
  <si>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</si>
  <si>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</si>
  <si>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</si>
  <si>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</si>
  <si>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</si>
  <si>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</si>
  <si>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</si>
  <si>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</si>
  <si>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</si>
  <si>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</si>
  <si>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</si>
  <si>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</si>
  <si>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</si>
  <si>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</si>
  <si>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</si>
  <si>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</si>
  <si>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</si>
  <si>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</si>
  <si>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</si>
  <si>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</si>
  <si>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</si>
  <si>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</si>
  <si>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</si>
  <si>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</si>
  <si>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</si>
  <si>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</si>
  <si>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</si>
  <si>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</si>
  <si>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</si>
  <si>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</si>
  <si>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</si>
  <si>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</si>
  <si>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</si>
  <si>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</si>
  <si>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</si>
  <si>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</si>
  <si>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</si>
  <si>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</si>
  <si>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</si>
  <si>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</si>
  <si>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</si>
  <si>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</si>
  <si>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</si>
  <si>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</si>
  <si>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</si>
  <si>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</si>
  <si>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</si>
  <si>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</si>
  <si>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</si>
  <si>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</si>
  <si>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</si>
  <si>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</si>
  <si>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</si>
  <si>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</si>
  <si>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</si>
  <si>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</si>
  <si>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</si>
  <si>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</si>
  <si>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</si>
  <si>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</si>
  <si>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</si>
  <si>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</si>
  <si>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</si>
  <si>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</si>
  <si>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</si>
  <si>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</si>
  <si>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</si>
  <si>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</si>
  <si>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</si>
  <si>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</si>
  <si>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</si>
  <si>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</si>
  <si>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</si>
  <si>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</si>
  <si>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</si>
  <si>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</si>
  <si>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</si>
  <si>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</si>
  <si>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</si>
  <si>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</si>
  <si>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</si>
  <si>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</si>
  <si>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</si>
  <si>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</si>
  <si>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</si>
  <si>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</si>
  <si>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</si>
  <si>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</si>
  <si>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</si>
  <si>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</si>
  <si>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</si>
  <si>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</si>
  <si>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</si>
  <si>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</si>
  <si>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</si>
  <si>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</si>
  <si>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</si>
  <si>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</si>
  <si>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</si>
  <si>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</si>
  <si>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</si>
  <si>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指定管理者と協力しながら、継続定な利用者の確保及び維持管理に務めていく必要がある。　</t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</si>
  <si>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</si>
  <si>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平成27年度からの指定管理者による利用料金制の導入により、収支が改善し、安定した運営が行われている。
　今後も指定管理者と協力し、収益確保を継続するための検討をしていく。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</si>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</sst>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171.2</c:v>
                </c:pt>
                <c:pt idx="1">
                  <c:v>156.6</c:v>
                </c:pt>
                <c:pt idx="2">
                  <c:v>159.69999999999999</c:v>
                </c:pt>
                <c:pt idx="3">
                  <c:v>169</c:v>
                </c:pt>
                <c:pt idx="4">
                  <c:v>174.7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E-4EB7-B654-03D6614D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E-4EB7-B654-03D6614D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8-4548-857E-360F78F1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8-4548-857E-360F78F1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68B-4459-96C4-C6FA06F57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B-4459-96C4-C6FA06F57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D06-4863-9599-46F84F1F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6-4863-9599-46F84F1F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7-4BA2-B035-C972F991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7-4BA2-B035-C972F991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0-4E99-9087-E39188C4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0-4E99-9087-E39188C4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1-46A0-BCCF-DAA5BE11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1-46A0-BCCF-DAA5BE11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41.6</c:v>
                </c:pt>
                <c:pt idx="1">
                  <c:v>36.1</c:v>
                </c:pt>
                <c:pt idx="2">
                  <c:v>37.4</c:v>
                </c:pt>
                <c:pt idx="3">
                  <c:v>40.799999999999997</c:v>
                </c:pt>
                <c:pt idx="4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C-4CCA-93E2-22235AED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C-4CCA-93E2-22235AED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797</c:v>
                </c:pt>
                <c:pt idx="1">
                  <c:v>769</c:v>
                </c:pt>
                <c:pt idx="2">
                  <c:v>753</c:v>
                </c:pt>
                <c:pt idx="3">
                  <c:v>807</c:v>
                </c:pt>
                <c:pt idx="4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3-4D2E-8B81-7FA01538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3-4D2E-8B81-7FA01538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LG42" zoomScaleNormal="100" zoomScaleSheetLayoutView="70" workbookViewId="0">
      <selection activeCell="ON52" sqref="ON5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高架下駐車場（中村）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606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39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171.2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156.6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159.69999999999999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169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174.7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1736.5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3200.8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274.39999999999998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972.8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2703.2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1.3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3.3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128.5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138.1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152.4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126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128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41.6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36.1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37.4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40.799999999999997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42.7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797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769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753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807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881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98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-56.4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16.899999999999999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-1.9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8262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1059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2866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4637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4223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125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764.6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72.599999999999994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50.4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32.799999999999997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CRsNWqynUfX9W9SUFvf79rTUDjQlTPMLCNX3J06C05uCiisxPonVbjH3d13FzsLKdV8l64761sRn3wJq/OPDQ==" saltValue="/YQde5yi11Q5ptXwSiD0a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90</v>
      </c>
      <c r="AM5" s="47" t="s">
        <v>100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101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99</v>
      </c>
      <c r="BH5" s="47" t="s">
        <v>101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99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99</v>
      </c>
      <c r="CD5" s="47" t="s">
        <v>90</v>
      </c>
      <c r="CE5" s="47" t="s">
        <v>100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99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99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99</v>
      </c>
      <c r="DM5" s="47" t="s">
        <v>90</v>
      </c>
      <c r="DN5" s="47" t="s">
        <v>91</v>
      </c>
      <c r="DO5" s="47" t="s">
        <v>102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103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愛媛県松山市</v>
      </c>
      <c r="I6" s="48" t="str">
        <f t="shared" si="1"/>
        <v>高架下駐車場（中村）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無</v>
      </c>
      <c r="T6" s="50" t="str">
        <f t="shared" si="1"/>
        <v>無</v>
      </c>
      <c r="U6" s="51">
        <f t="shared" si="1"/>
        <v>606</v>
      </c>
      <c r="V6" s="51">
        <f t="shared" si="1"/>
        <v>18</v>
      </c>
      <c r="W6" s="51">
        <f t="shared" si="1"/>
        <v>0</v>
      </c>
      <c r="X6" s="50" t="str">
        <f t="shared" si="1"/>
        <v>利用料金制</v>
      </c>
      <c r="Y6" s="52">
        <f>IF(Y8="-",NA(),Y8)</f>
        <v>171.2</v>
      </c>
      <c r="Z6" s="52">
        <f t="shared" ref="Z6:AH6" si="2">IF(Z8="-",NA(),Z8)</f>
        <v>156.6</v>
      </c>
      <c r="AA6" s="52">
        <f t="shared" si="2"/>
        <v>159.69999999999999</v>
      </c>
      <c r="AB6" s="52">
        <f t="shared" si="2"/>
        <v>169</v>
      </c>
      <c r="AC6" s="52">
        <f t="shared" si="2"/>
        <v>174.7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41.6</v>
      </c>
      <c r="BG6" s="52">
        <f t="shared" ref="BG6:BO6" si="5">IF(BG8="-",NA(),BG8)</f>
        <v>36.1</v>
      </c>
      <c r="BH6" s="52">
        <f t="shared" si="5"/>
        <v>37.4</v>
      </c>
      <c r="BI6" s="52">
        <f t="shared" si="5"/>
        <v>40.799999999999997</v>
      </c>
      <c r="BJ6" s="52">
        <f t="shared" si="5"/>
        <v>42.7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797</v>
      </c>
      <c r="BR6" s="53">
        <f t="shared" ref="BR6:BZ6" si="6">IF(BR8="-",NA(),BR8)</f>
        <v>769</v>
      </c>
      <c r="BS6" s="53">
        <f t="shared" si="6"/>
        <v>753</v>
      </c>
      <c r="BT6" s="53">
        <f t="shared" si="6"/>
        <v>807</v>
      </c>
      <c r="BU6" s="53">
        <f t="shared" si="6"/>
        <v>881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104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105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愛媛県　松山市</v>
      </c>
      <c r="I7" s="48" t="str">
        <f t="shared" si="10"/>
        <v>高架下駐車場（中村）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無</v>
      </c>
      <c r="T7" s="50" t="str">
        <f t="shared" si="10"/>
        <v>無</v>
      </c>
      <c r="U7" s="51">
        <f t="shared" si="10"/>
        <v>606</v>
      </c>
      <c r="V7" s="51">
        <f t="shared" si="10"/>
        <v>18</v>
      </c>
      <c r="W7" s="51">
        <f t="shared" si="10"/>
        <v>0</v>
      </c>
      <c r="X7" s="50" t="str">
        <f t="shared" si="10"/>
        <v>利用料金制</v>
      </c>
      <c r="Y7" s="52">
        <f>Y8</f>
        <v>171.2</v>
      </c>
      <c r="Z7" s="52">
        <f t="shared" ref="Z7:AH7" si="11">Z8</f>
        <v>156.6</v>
      </c>
      <c r="AA7" s="52">
        <f t="shared" si="11"/>
        <v>159.69999999999999</v>
      </c>
      <c r="AB7" s="52">
        <f t="shared" si="11"/>
        <v>169</v>
      </c>
      <c r="AC7" s="52">
        <f t="shared" si="11"/>
        <v>174.7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41.6</v>
      </c>
      <c r="BG7" s="52">
        <f t="shared" ref="BG7:BO7" si="14">BG8</f>
        <v>36.1</v>
      </c>
      <c r="BH7" s="52">
        <f t="shared" si="14"/>
        <v>37.4</v>
      </c>
      <c r="BI7" s="52">
        <f t="shared" si="14"/>
        <v>40.799999999999997</v>
      </c>
      <c r="BJ7" s="52">
        <f t="shared" si="14"/>
        <v>42.7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797</v>
      </c>
      <c r="BR7" s="53">
        <f t="shared" ref="BR7:BZ7" si="15">BR8</f>
        <v>769</v>
      </c>
      <c r="BS7" s="53">
        <f t="shared" si="15"/>
        <v>753</v>
      </c>
      <c r="BT7" s="53">
        <f t="shared" si="15"/>
        <v>807</v>
      </c>
      <c r="BU7" s="53">
        <f t="shared" si="15"/>
        <v>881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106</v>
      </c>
      <c r="CC7" s="52" t="s">
        <v>106</v>
      </c>
      <c r="CD7" s="52" t="s">
        <v>106</v>
      </c>
      <c r="CE7" s="52" t="s">
        <v>106</v>
      </c>
      <c r="CF7" s="52" t="s">
        <v>106</v>
      </c>
      <c r="CG7" s="52" t="s">
        <v>106</v>
      </c>
      <c r="CH7" s="52" t="s">
        <v>106</v>
      </c>
      <c r="CI7" s="52" t="s">
        <v>106</v>
      </c>
      <c r="CJ7" s="52" t="s">
        <v>106</v>
      </c>
      <c r="CK7" s="52" t="s">
        <v>104</v>
      </c>
      <c r="CL7" s="49"/>
      <c r="CM7" s="51">
        <f>CM8</f>
        <v>0</v>
      </c>
      <c r="CN7" s="51">
        <f>CN8</f>
        <v>0</v>
      </c>
      <c r="CO7" s="52" t="s">
        <v>106</v>
      </c>
      <c r="CP7" s="52" t="s">
        <v>106</v>
      </c>
      <c r="CQ7" s="52" t="s">
        <v>106</v>
      </c>
      <c r="CR7" s="52" t="s">
        <v>106</v>
      </c>
      <c r="CS7" s="52" t="s">
        <v>106</v>
      </c>
      <c r="CT7" s="52" t="s">
        <v>106</v>
      </c>
      <c r="CU7" s="52" t="s">
        <v>106</v>
      </c>
      <c r="CV7" s="52" t="s">
        <v>106</v>
      </c>
      <c r="CW7" s="52" t="s">
        <v>106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7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39</v>
      </c>
      <c r="S8" s="57" t="s">
        <v>118</v>
      </c>
      <c r="T8" s="57" t="s">
        <v>118</v>
      </c>
      <c r="U8" s="58">
        <v>606</v>
      </c>
      <c r="V8" s="58">
        <v>18</v>
      </c>
      <c r="W8" s="58">
        <v>0</v>
      </c>
      <c r="X8" s="57" t="s">
        <v>119</v>
      </c>
      <c r="Y8" s="59">
        <v>171.2</v>
      </c>
      <c r="Z8" s="59">
        <v>156.6</v>
      </c>
      <c r="AA8" s="59">
        <v>159.69999999999999</v>
      </c>
      <c r="AB8" s="59">
        <v>169</v>
      </c>
      <c r="AC8" s="59">
        <v>174.7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41.6</v>
      </c>
      <c r="BG8" s="59">
        <v>36.1</v>
      </c>
      <c r="BH8" s="59">
        <v>37.4</v>
      </c>
      <c r="BI8" s="59">
        <v>40.799999999999997</v>
      </c>
      <c r="BJ8" s="59">
        <v>42.7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797</v>
      </c>
      <c r="BR8" s="60">
        <v>769</v>
      </c>
      <c r="BS8" s="60">
        <v>753</v>
      </c>
      <c r="BT8" s="61">
        <v>807</v>
      </c>
      <c r="BU8" s="61">
        <v>881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dcterms:created xsi:type="dcterms:W3CDTF">2024-12-19T01:08:01Z</dcterms:created>
  <dcterms:modified xsi:type="dcterms:W3CDTF">2025-02-04T02:29:54Z</dcterms:modified>
  <cp:category/>
</cp:coreProperties>
</file>