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13_ncr:1_{25592956-4D71-4EC0-9369-D35CE8778115}" xr6:coauthVersionLast="47" xr6:coauthVersionMax="47" xr10:uidLastSave="{00000000-0000-0000-0000-000000000000}"/>
  <workbookProtection workbookAlgorithmName="SHA-512" workbookHashValue="GaYNgCLzZBDOCmx+UTClXXc7kIwhKcsnBRIqxxdxY8IIWhz2b5rAsI79eRZZcTpfJJ0XBgj6y2SSYgldNLGf7w==" workbookSaltValue="/qrRcRwQwWFM4o/XyX/2sg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DG7" i="5"/>
  <c r="DF7" i="5"/>
  <c r="KP78" i="4" s="1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BQ7" i="5"/>
  <c r="BO7" i="5"/>
  <c r="HJ53" i="4" s="1"/>
  <c r="BN7" i="5"/>
  <c r="BM7" i="5"/>
  <c r="BL7" i="5"/>
  <c r="FE53" i="4" s="1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HX8" i="4" s="1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GQ53" i="4"/>
  <c r="FX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BZ52" i="4"/>
  <c r="BG52" i="4"/>
  <c r="LH32" i="4"/>
  <c r="KO32" i="4"/>
  <c r="HJ32" i="4"/>
  <c r="GQ32" i="4"/>
  <c r="EL32" i="4"/>
  <c r="CS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CF8" i="4"/>
  <c r="AQ8" i="4"/>
  <c r="B6" i="4"/>
  <c r="MA30" i="4" l="1"/>
  <c r="IT76" i="4"/>
  <c r="CS51" i="4"/>
  <c r="HJ30" i="4"/>
  <c r="CS30" i="4"/>
  <c r="BZ76" i="4"/>
  <c r="MA51" i="4"/>
  <c r="MI76" i="4"/>
  <c r="HJ51" i="4"/>
  <c r="B11" i="5"/>
  <c r="C11" i="5"/>
  <c r="D11" i="5"/>
  <c r="E11" i="5"/>
  <c r="KA76" i="4" l="1"/>
  <c r="GL76" i="4"/>
  <c r="U51" i="4"/>
  <c r="EL30" i="4"/>
  <c r="U30" i="4"/>
  <c r="R76" i="4"/>
  <c r="JC51" i="4"/>
  <c r="EL51" i="4"/>
  <c r="JC30" i="4"/>
  <c r="LT76" i="4"/>
  <c r="GQ51" i="4"/>
  <c r="LH30" i="4"/>
  <c r="IE76" i="4"/>
  <c r="BZ51" i="4"/>
  <c r="GQ30" i="4"/>
  <c r="BZ30" i="4"/>
  <c r="BK76" i="4"/>
  <c r="LH51" i="4"/>
  <c r="BG30" i="4"/>
  <c r="AV76" i="4"/>
  <c r="KO51" i="4"/>
  <c r="LE76" i="4"/>
  <c r="FX51" i="4"/>
  <c r="KO30" i="4"/>
  <c r="HP76" i="4"/>
  <c r="BG51" i="4"/>
  <c r="FX30" i="4"/>
  <c r="AN51" i="4"/>
  <c r="AN30" i="4"/>
  <c r="AG76" i="4"/>
  <c r="JV51" i="4"/>
  <c r="KP76" i="4"/>
  <c r="FE51" i="4"/>
  <c r="JV30" i="4"/>
  <c r="HA76" i="4"/>
  <c r="FE30" i="4"/>
</calcChain>
</file>

<file path=xl/sharedStrings.xml><?xml version="1.0" encoding="utf-8"?>
<sst xmlns="http://schemas.openxmlformats.org/spreadsheetml/2006/main" count="278" uniqueCount="138">
  <si>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</si>
  <si>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</si>
  <si>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</si>
  <si>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</si>
  <si>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</si>
  <si>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</si>
  <si>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</si>
  <si>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</si>
  <si>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</si>
  <si>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</si>
  <si>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</si>
  <si>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</si>
  <si>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</si>
  <si>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</si>
  <si>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</si>
  <si>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</si>
  <si>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</si>
  <si>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</si>
  <si>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</si>
  <si>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</si>
  <si>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</si>
  <si>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</si>
  <si>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</si>
  <si>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</si>
  <si>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</si>
  <si>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</si>
  <si>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</si>
  <si>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</si>
  <si>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</si>
  <si>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</si>
  <si>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</si>
  <si>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</si>
  <si>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</si>
  <si>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</si>
  <si>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</si>
  <si>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</si>
  <si>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</si>
  <si>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</si>
  <si>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</si>
  <si>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</si>
  <si>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</si>
  <si>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</si>
  <si>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</si>
  <si>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</si>
  <si>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</si>
  <si>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</si>
  <si>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</si>
  <si>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</si>
  <si>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</si>
  <si>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</si>
  <si>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</si>
  <si>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</si>
  <si>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</si>
  <si>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</si>
  <si>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</si>
  <si>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</si>
  <si>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</si>
  <si>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</si>
  <si>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</si>
  <si>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</si>
  <si>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</si>
  <si>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</si>
  <si>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</si>
  <si>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</si>
  <si>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</si>
  <si>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</si>
  <si>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</si>
  <si>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</si>
  <si>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</si>
  <si>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</si>
  <si>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</si>
  <si>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</si>
  <si>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</si>
  <si>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</si>
  <si>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</si>
  <si>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</si>
  <si>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</si>
  <si>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</si>
  <si>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</si>
  <si>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</si>
  <si>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</si>
  <si>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</si>
  <si>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</si>
  <si>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</si>
  <si>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</si>
  <si>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</si>
  <si>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</si>
  <si>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</si>
  <si>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</si>
  <si>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</si>
  <si>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</si>
  <si>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</si>
  <si>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</si>
  <si>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</si>
  <si>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</si>
  <si>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</si>
  <si>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</si>
  <si>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</si>
  <si>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</si>
  <si>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</si>
  <si>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</si>
  <si>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</si>
  <si>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</si>
  <si>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</si>
  <si>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</si>
  <si>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</si>
  <si>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</si>
  <si>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</si>
  <si>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</si>
  <si>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</si>
  <si>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</si>
  <si>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</si>
  <si>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</si>
  <si>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</si>
  <si>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</si>
  <si>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</si>
  <si>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</si>
  <si>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</si>
  <si>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</si>
  <si>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</si>
  <si>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</si>
  <si>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</si>
  <si>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</si>
  <si>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</si>
  <si>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</si>
  <si>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</si>
  <si>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</si>
  <si>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</si>
  <si>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</si>
  <si>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</si>
  <si>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</si>
  <si>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</si>
  <si>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</si>
  <si>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</si>
  <si>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シュウシ</t>
    </rPh>
    <rPh sb="23" eb="25">
      <t>アンテイ</t>
    </rPh>
    <rPh sb="30" eb="35">
      <t>コクドウコウカシタ</t>
    </rPh>
    <rPh sb="36" eb="38">
      <t>リヨウ</t>
    </rPh>
    <rPh sb="40" eb="42">
      <t>ヘイメン</t>
    </rPh>
    <rPh sb="42" eb="45">
      <t>チュウシャジョウ</t>
    </rPh>
    <rPh sb="49" eb="51">
      <t>コンゴ</t>
    </rPh>
    <rPh sb="51" eb="53">
      <t>オオハバ</t>
    </rPh>
    <rPh sb="54" eb="56">
      <t>セツビ</t>
    </rPh>
    <rPh sb="56" eb="58">
      <t>トウシ</t>
    </rPh>
    <rPh sb="59" eb="61">
      <t>ミコ</t>
    </rPh>
    <rPh sb="68" eb="71">
      <t>ケイゾクテキ</t>
    </rPh>
    <rPh sb="72" eb="76">
      <t>イジカンリ</t>
    </rPh>
    <rPh sb="77" eb="78">
      <t>オコナ</t>
    </rPh>
    <phoneticPr fontId="5"/>
  </si>
  <si>
    <t>　指定管理者と協力しながら、継続定な利用者の確保及び維持管理に務めていく必要がある。</t>
    <rPh sb="1" eb="6">
      <t>シテイカンリシャ</t>
    </rPh>
    <rPh sb="7" eb="9">
      <t>キョウリョク</t>
    </rPh>
    <rPh sb="14" eb="17">
      <t>ケイゾクテイ</t>
    </rPh>
    <rPh sb="18" eb="21">
      <t>リヨウシャ</t>
    </rPh>
    <rPh sb="22" eb="24">
      <t>カクホ</t>
    </rPh>
    <rPh sb="24" eb="25">
      <t>オヨ</t>
    </rPh>
    <rPh sb="26" eb="30">
      <t>イジカンリ</t>
    </rPh>
    <rPh sb="31" eb="32">
      <t>ツト</t>
    </rPh>
    <rPh sb="36" eb="38">
      <t>ヒツヨウ</t>
    </rPh>
    <phoneticPr fontId="5"/>
  </si>
  <si>
    <t>　平成27年度からの指定管理者による利用料金制の導入により、収支が改善し、安定した運営が行われている。
　今後も指定管理者と協力し、収益確保を継続するための検討をしていく。</t>
    <rPh sb="1" eb="3">
      <t>ヘイセイ</t>
    </rPh>
    <rPh sb="5" eb="7">
      <t>ネンド</t>
    </rPh>
    <rPh sb="10" eb="15">
      <t>シテイカンリシャ</t>
    </rPh>
    <rPh sb="18" eb="23">
      <t>リヨウリョウキンセイ</t>
    </rPh>
    <rPh sb="24" eb="26">
      <t>ドウニュウ</t>
    </rPh>
    <rPh sb="30" eb="32">
      <t>シュウシ</t>
    </rPh>
    <rPh sb="33" eb="35">
      <t>カイゼン</t>
    </rPh>
    <rPh sb="37" eb="39">
      <t>アンテイ</t>
    </rPh>
    <rPh sb="41" eb="43">
      <t>ウンエイ</t>
    </rPh>
    <rPh sb="44" eb="45">
      <t>オコナ</t>
    </rPh>
    <rPh sb="53" eb="55">
      <t>コンゴ</t>
    </rPh>
    <rPh sb="56" eb="61">
      <t>シテイカンリシャ</t>
    </rPh>
    <rPh sb="62" eb="64">
      <t>キョウリョク</t>
    </rPh>
    <rPh sb="66" eb="70">
      <t>シュウエキカクホ</t>
    </rPh>
    <rPh sb="71" eb="73">
      <t>ケイゾク</t>
    </rPh>
    <rPh sb="78" eb="80">
      <t>ケントウ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</si>
  <si>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8">
      <t>テイキ</t>
    </rPh>
    <rPh sb="11" eb="14">
      <t>チュウシャジョウ</t>
    </rPh>
    <rPh sb="18" eb="21">
      <t>カドウリツ</t>
    </rPh>
    <rPh sb="22" eb="24">
      <t>サンテイ</t>
    </rPh>
    <rPh sb="32" eb="34">
      <t>コンゴ</t>
    </rPh>
    <rPh sb="35" eb="40">
      <t>シテイカンリシャ</t>
    </rPh>
    <rPh sb="41" eb="43">
      <t>キョウリョク</t>
    </rPh>
    <rPh sb="48" eb="51">
      <t>ケイゾクテキ</t>
    </rPh>
    <rPh sb="52" eb="55">
      <t>リヨウシャ</t>
    </rPh>
    <rPh sb="56" eb="58">
      <t>カクホ</t>
    </rPh>
    <rPh sb="59" eb="60">
      <t>ツト</t>
    </rPh>
    <rPh sb="64" eb="66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</si>
</sst>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156.69999999999999</c:v>
                </c:pt>
                <c:pt idx="1">
                  <c:v>154.6</c:v>
                </c:pt>
                <c:pt idx="2">
                  <c:v>157.30000000000001</c:v>
                </c:pt>
                <c:pt idx="3">
                  <c:v>163.6</c:v>
                </c:pt>
                <c:pt idx="4">
                  <c:v>153.9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F-4653-A576-FB3F58B8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F-4653-A576-FB3F58B8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8-4CED-B706-753B6291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8-4CED-B706-753B6291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3D6-426D-B303-AD3766DC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6-426D-B303-AD3766DC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4E6-429C-AD24-ABD20FFB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6-429C-AD24-ABD20FFB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0-4F2B-A3D1-3B782A91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0-4F2B-A3D1-3B782A91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0-4D82-8314-484C0DE3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0-4D82-8314-484C0DE3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4-405D-BBD6-9B69F4F7B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4-405D-BBD6-9B69F4F7B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36.200000000000003</c:v>
                </c:pt>
                <c:pt idx="1">
                  <c:v>35.299999999999997</c:v>
                </c:pt>
                <c:pt idx="2">
                  <c:v>36.4</c:v>
                </c:pt>
                <c:pt idx="3">
                  <c:v>38.9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7-4FF2-95A9-6A26AF2A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7-4FF2-95A9-6A26AF2A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2282</c:v>
                </c:pt>
                <c:pt idx="1">
                  <c:v>2496</c:v>
                </c:pt>
                <c:pt idx="2">
                  <c:v>2502</c:v>
                </c:pt>
                <c:pt idx="3">
                  <c:v>2541</c:v>
                </c:pt>
                <c:pt idx="4">
                  <c:v>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C-406B-B009-5CBEC253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C-406B-B009-5CBEC253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JR34" zoomScale="70" zoomScaleNormal="70" zoomScaleSheetLayoutView="70" workbookViewId="0">
      <selection activeCell="OU53" sqref="OU5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高架下駐車場（小坂）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156.69999999999999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154.6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157.30000000000001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163.6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153.9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36.200000000000003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35.299999999999997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36.4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38.9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2282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2496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2502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2541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2365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135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wARtB0Dmudb3mptMlZiDYIA700aTRe4bU5f/iPAjvXTVv0RjhLzRKKC3kzTMxfgeLfAHMcvLqXdMSKjT01jRQ==" saltValue="a5KY+xb6raWUjY51ikFx0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102</v>
      </c>
      <c r="AL5" s="47" t="s">
        <v>92</v>
      </c>
      <c r="AM5" s="47" t="s">
        <v>103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104</v>
      </c>
      <c r="AX5" s="47" t="s">
        <v>105</v>
      </c>
      <c r="AY5" s="47" t="s">
        <v>106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102</v>
      </c>
      <c r="BH5" s="47" t="s">
        <v>107</v>
      </c>
      <c r="BI5" s="47" t="s">
        <v>103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108</v>
      </c>
      <c r="BS5" s="47" t="s">
        <v>104</v>
      </c>
      <c r="BT5" s="47" t="s">
        <v>103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108</v>
      </c>
      <c r="CD5" s="47" t="s">
        <v>107</v>
      </c>
      <c r="CE5" s="47" t="s">
        <v>109</v>
      </c>
      <c r="CF5" s="47" t="s">
        <v>106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108</v>
      </c>
      <c r="CQ5" s="47" t="s">
        <v>107</v>
      </c>
      <c r="CR5" s="47" t="s">
        <v>109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109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110</v>
      </c>
      <c r="DL5" s="47" t="s">
        <v>91</v>
      </c>
      <c r="DM5" s="47" t="s">
        <v>111</v>
      </c>
      <c r="DN5" s="47" t="s">
        <v>109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112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愛媛県松山市</v>
      </c>
      <c r="I6" s="48" t="str">
        <f t="shared" si="1"/>
        <v>高架下駐車場（小坂）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無</v>
      </c>
      <c r="T6" s="50" t="str">
        <f t="shared" si="1"/>
        <v>無</v>
      </c>
      <c r="U6" s="51">
        <f t="shared" si="1"/>
        <v>1590</v>
      </c>
      <c r="V6" s="51">
        <f t="shared" si="1"/>
        <v>60</v>
      </c>
      <c r="W6" s="51">
        <f t="shared" si="1"/>
        <v>0</v>
      </c>
      <c r="X6" s="50" t="str">
        <f t="shared" si="1"/>
        <v>利用料金制</v>
      </c>
      <c r="Y6" s="52">
        <f>IF(Y8="-",NA(),Y8)</f>
        <v>156.69999999999999</v>
      </c>
      <c r="Z6" s="52">
        <f t="shared" ref="Z6:AH6" si="2">IF(Z8="-",NA(),Z8)</f>
        <v>154.6</v>
      </c>
      <c r="AA6" s="52">
        <f t="shared" si="2"/>
        <v>157.30000000000001</v>
      </c>
      <c r="AB6" s="52">
        <f t="shared" si="2"/>
        <v>163.6</v>
      </c>
      <c r="AC6" s="52">
        <f t="shared" si="2"/>
        <v>153.9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36.200000000000003</v>
      </c>
      <c r="BG6" s="52">
        <f t="shared" ref="BG6:BO6" si="5">IF(BG8="-",NA(),BG8)</f>
        <v>35.299999999999997</v>
      </c>
      <c r="BH6" s="52">
        <f t="shared" si="5"/>
        <v>36.4</v>
      </c>
      <c r="BI6" s="52">
        <f t="shared" si="5"/>
        <v>38.9</v>
      </c>
      <c r="BJ6" s="52">
        <f t="shared" si="5"/>
        <v>35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2282</v>
      </c>
      <c r="BR6" s="53">
        <f t="shared" ref="BR6:BZ6" si="6">IF(BR8="-",NA(),BR8)</f>
        <v>2496</v>
      </c>
      <c r="BS6" s="53">
        <f t="shared" si="6"/>
        <v>2502</v>
      </c>
      <c r="BT6" s="53">
        <f t="shared" si="6"/>
        <v>2541</v>
      </c>
      <c r="BU6" s="53">
        <f t="shared" si="6"/>
        <v>2365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115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松山市</v>
      </c>
      <c r="I7" s="48" t="str">
        <f t="shared" si="10"/>
        <v>高架下駐車場（小坂）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無</v>
      </c>
      <c r="T7" s="50" t="str">
        <f t="shared" si="10"/>
        <v>無</v>
      </c>
      <c r="U7" s="51">
        <f t="shared" si="10"/>
        <v>1590</v>
      </c>
      <c r="V7" s="51">
        <f t="shared" si="10"/>
        <v>60</v>
      </c>
      <c r="W7" s="51">
        <f t="shared" si="10"/>
        <v>0</v>
      </c>
      <c r="X7" s="50" t="str">
        <f t="shared" si="10"/>
        <v>利用料金制</v>
      </c>
      <c r="Y7" s="52">
        <f>Y8</f>
        <v>156.69999999999999</v>
      </c>
      <c r="Z7" s="52">
        <f t="shared" ref="Z7:AH7" si="11">Z8</f>
        <v>154.6</v>
      </c>
      <c r="AA7" s="52">
        <f t="shared" si="11"/>
        <v>157.30000000000001</v>
      </c>
      <c r="AB7" s="52">
        <f t="shared" si="11"/>
        <v>163.6</v>
      </c>
      <c r="AC7" s="52">
        <f t="shared" si="11"/>
        <v>153.9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36.200000000000003</v>
      </c>
      <c r="BG7" s="52">
        <f t="shared" ref="BG7:BO7" si="14">BG8</f>
        <v>35.299999999999997</v>
      </c>
      <c r="BH7" s="52">
        <f t="shared" si="14"/>
        <v>36.4</v>
      </c>
      <c r="BI7" s="52">
        <f t="shared" si="14"/>
        <v>38.9</v>
      </c>
      <c r="BJ7" s="52">
        <f t="shared" si="14"/>
        <v>35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2282</v>
      </c>
      <c r="BR7" s="53">
        <f t="shared" ref="BR7:BZ7" si="15">BR8</f>
        <v>2496</v>
      </c>
      <c r="BS7" s="53">
        <f t="shared" si="15"/>
        <v>2502</v>
      </c>
      <c r="BT7" s="53">
        <f t="shared" si="15"/>
        <v>2541</v>
      </c>
      <c r="BU7" s="53">
        <f t="shared" si="15"/>
        <v>2365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0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5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39</v>
      </c>
      <c r="S8" s="57" t="s">
        <v>127</v>
      </c>
      <c r="T8" s="57" t="s">
        <v>127</v>
      </c>
      <c r="U8" s="58">
        <v>1590</v>
      </c>
      <c r="V8" s="58">
        <v>60</v>
      </c>
      <c r="W8" s="58">
        <v>0</v>
      </c>
      <c r="X8" s="57" t="s">
        <v>128</v>
      </c>
      <c r="Y8" s="59">
        <v>156.69999999999999</v>
      </c>
      <c r="Z8" s="59">
        <v>154.6</v>
      </c>
      <c r="AA8" s="59">
        <v>157.30000000000001</v>
      </c>
      <c r="AB8" s="59">
        <v>163.6</v>
      </c>
      <c r="AC8" s="59">
        <v>153.9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36.200000000000003</v>
      </c>
      <c r="BG8" s="59">
        <v>35.299999999999997</v>
      </c>
      <c r="BH8" s="59">
        <v>36.4</v>
      </c>
      <c r="BI8" s="59">
        <v>38.9</v>
      </c>
      <c r="BJ8" s="59">
        <v>35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2282</v>
      </c>
      <c r="BR8" s="60">
        <v>2496</v>
      </c>
      <c r="BS8" s="60">
        <v>2502</v>
      </c>
      <c r="BT8" s="61">
        <v>2541</v>
      </c>
      <c r="BU8" s="61">
        <v>2365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dcterms:created xsi:type="dcterms:W3CDTF">2024-12-19T01:07:59Z</dcterms:created>
  <dcterms:modified xsi:type="dcterms:W3CDTF">2025-02-04T02:30:19Z</dcterms:modified>
  <cp:category/>
</cp:coreProperties>
</file>