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◎第8章\ＨＰ掲載用\"/>
    </mc:Choice>
  </mc:AlternateContent>
  <xr:revisionPtr revIDLastSave="0" documentId="13_ncr:1_{B750E81D-FCE3-4F50-BA3E-0E589F95020A}" xr6:coauthVersionLast="36" xr6:coauthVersionMax="36" xr10:uidLastSave="{00000000-0000-0000-0000-000000000000}"/>
  <bookViews>
    <workbookView xWindow="0" yWindow="0" windowWidth="15600" windowHeight="8360" tabRatio="850" activeTab="2" xr2:uid="{00000000-000D-0000-FFFF-FFFF00000000}"/>
  </bookViews>
  <sheets>
    <sheet name="４表" sheetId="6" r:id="rId1"/>
    <sheet name="５表 " sheetId="35" r:id="rId2"/>
    <sheet name="６表-1" sheetId="9" r:id="rId3"/>
    <sheet name="６表-2" sheetId="28" r:id="rId4"/>
    <sheet name="７表" sheetId="11" r:id="rId5"/>
    <sheet name="８-1表" sheetId="12" r:id="rId6"/>
    <sheet name="8-2表" sheetId="13" r:id="rId7"/>
  </sheets>
  <definedNames>
    <definedName name="_xlnm.Print_Area" localSheetId="0">'４表'!$A$1:$AB$35</definedName>
    <definedName name="_xlnm.Print_Area" localSheetId="1">'５表 '!$A$1:$AI$35</definedName>
    <definedName name="_xlnm.Print_Area" localSheetId="2">'６表-1'!$A$1:$V$34</definedName>
    <definedName name="_xlnm.Print_Area" localSheetId="3">'６表-2'!$A$1:$AC$34</definedName>
    <definedName name="_xlnm.Print_Area" localSheetId="4">'７表'!$A$1:$V$34</definedName>
    <definedName name="_xlnm.Print_Area" localSheetId="5">'８-1表'!$A$1:$V$34</definedName>
    <definedName name="_xlnm.Print_Area" localSheetId="6">'8-2表'!$A$1:$P$34</definedName>
  </definedNames>
  <calcPr calcId="191029"/>
  <customWorkbookViews>
    <customWorkbookView name="保健統計 - 個人用ﾋﾞｭｰ" guid="{30E0C8A0-214A-11D2-B2EE-A53E2B0FF608}" mergeInterval="0" personalView="1" maximized="1" windowWidth="796" windowHeight="439" activeSheetId="1"/>
  </customWorkbookViews>
</workbook>
</file>

<file path=xl/calcChain.xml><?xml version="1.0" encoding="utf-8"?>
<calcChain xmlns="http://schemas.openxmlformats.org/spreadsheetml/2006/main">
  <c r="T30" i="35" l="1"/>
  <c r="U30" i="35"/>
  <c r="V30" i="35"/>
  <c r="W30" i="35"/>
  <c r="N30" i="35"/>
  <c r="O30" i="35"/>
  <c r="P30" i="35"/>
  <c r="Q30" i="35"/>
  <c r="R30" i="35"/>
  <c r="S30" i="35"/>
  <c r="W29" i="28" l="1"/>
  <c r="X29" i="28"/>
  <c r="Y29" i="28"/>
  <c r="Z29" i="28"/>
  <c r="AA29" i="28"/>
  <c r="AB29" i="28"/>
  <c r="AC29" i="28"/>
  <c r="B7" i="13" l="1"/>
  <c r="B8" i="13"/>
  <c r="E6" i="11" l="1"/>
  <c r="AB34" i="6" l="1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N29" i="9" l="1"/>
  <c r="H32" i="28" l="1"/>
  <c r="U34" i="28"/>
  <c r="U31" i="28"/>
  <c r="P8" i="13" l="1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34" i="12"/>
  <c r="B33" i="12"/>
  <c r="B32" i="12"/>
  <c r="B31" i="12"/>
  <c r="B30" i="12"/>
  <c r="B29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8" i="12"/>
  <c r="B7" i="12"/>
  <c r="B6" i="12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34" i="11"/>
  <c r="B33" i="11"/>
  <c r="B32" i="11"/>
  <c r="B31" i="11"/>
  <c r="B30" i="11"/>
  <c r="B29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D6" i="11"/>
  <c r="C6" i="11"/>
  <c r="B8" i="11"/>
  <c r="B7" i="11"/>
  <c r="B6" i="11"/>
  <c r="AC34" i="28"/>
  <c r="AB34" i="28"/>
  <c r="AA34" i="28"/>
  <c r="Z34" i="28"/>
  <c r="Y34" i="28"/>
  <c r="X34" i="28"/>
  <c r="W34" i="28"/>
  <c r="V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AC32" i="28"/>
  <c r="AB32" i="28"/>
  <c r="AA32" i="28"/>
  <c r="Z32" i="28"/>
  <c r="Y32" i="28"/>
  <c r="X32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G32" i="28"/>
  <c r="F32" i="28"/>
  <c r="E32" i="28"/>
  <c r="D32" i="28"/>
  <c r="C32" i="28"/>
  <c r="AC31" i="28"/>
  <c r="AB31" i="28"/>
  <c r="AA31" i="28"/>
  <c r="Z31" i="28"/>
  <c r="Y31" i="28"/>
  <c r="X31" i="28"/>
  <c r="W31" i="28"/>
  <c r="V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AC30" i="28"/>
  <c r="AB30" i="28"/>
  <c r="AA30" i="28"/>
  <c r="Z30" i="28"/>
  <c r="Y30" i="28"/>
  <c r="X30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AC8" i="28"/>
  <c r="AB8" i="28"/>
  <c r="AA8" i="28"/>
  <c r="Z8" i="28"/>
  <c r="Y8" i="28"/>
  <c r="X8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AC7" i="28"/>
  <c r="AB7" i="28"/>
  <c r="AA7" i="28"/>
  <c r="Z7" i="28"/>
  <c r="Y7" i="28"/>
  <c r="X7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8" i="28"/>
  <c r="B7" i="28"/>
  <c r="B6" i="28"/>
  <c r="B34" i="28"/>
  <c r="B33" i="28"/>
  <c r="B32" i="28"/>
  <c r="B31" i="28"/>
  <c r="B30" i="28"/>
  <c r="B29" i="28"/>
  <c r="B29" i="9"/>
  <c r="C29" i="9"/>
  <c r="D29" i="9"/>
  <c r="E29" i="9"/>
  <c r="F29" i="9"/>
  <c r="G29" i="9"/>
  <c r="H29" i="9"/>
  <c r="AC30" i="35"/>
  <c r="AC31" i="35"/>
  <c r="AC32" i="35"/>
  <c r="AB7" i="35"/>
  <c r="AB8" i="35"/>
  <c r="AB9" i="35"/>
  <c r="AI35" i="35" l="1"/>
  <c r="AH35" i="35"/>
  <c r="AG35" i="35"/>
  <c r="AF35" i="35"/>
  <c r="AE35" i="35"/>
  <c r="AD35" i="35"/>
  <c r="AI34" i="35"/>
  <c r="AH34" i="35"/>
  <c r="AG34" i="35"/>
  <c r="AF34" i="35"/>
  <c r="AE34" i="35"/>
  <c r="AD34" i="35"/>
  <c r="AI33" i="35"/>
  <c r="AH33" i="35"/>
  <c r="AG33" i="35"/>
  <c r="AF33" i="35"/>
  <c r="AE33" i="35"/>
  <c r="AD33" i="35"/>
  <c r="AI32" i="35"/>
  <c r="AH32" i="35"/>
  <c r="AG32" i="35"/>
  <c r="AF32" i="35"/>
  <c r="AE32" i="35"/>
  <c r="AD32" i="35"/>
  <c r="AI31" i="35"/>
  <c r="AH31" i="35"/>
  <c r="AG31" i="35"/>
  <c r="AF31" i="35"/>
  <c r="AE31" i="35"/>
  <c r="AD31" i="35"/>
  <c r="AI30" i="35"/>
  <c r="AH30" i="35"/>
  <c r="AG30" i="35"/>
  <c r="AF30" i="35"/>
  <c r="AE30" i="35"/>
  <c r="AD30" i="35"/>
  <c r="AI9" i="35"/>
  <c r="AH9" i="35"/>
  <c r="AG9" i="35"/>
  <c r="AF9" i="35"/>
  <c r="AE9" i="35"/>
  <c r="AD9" i="35"/>
  <c r="AI8" i="35"/>
  <c r="AH8" i="35"/>
  <c r="AG8" i="35"/>
  <c r="AF8" i="35"/>
  <c r="AE8" i="35"/>
  <c r="AD8" i="35"/>
  <c r="AI7" i="35"/>
  <c r="AH7" i="35"/>
  <c r="AG7" i="35"/>
  <c r="AF7" i="35"/>
  <c r="AE7" i="35"/>
  <c r="AD7" i="35"/>
  <c r="AC35" i="35"/>
  <c r="AB35" i="35"/>
  <c r="AA35" i="35"/>
  <c r="Z35" i="35"/>
  <c r="Y35" i="35"/>
  <c r="X35" i="35"/>
  <c r="AC34" i="35"/>
  <c r="AB34" i="35"/>
  <c r="AA34" i="35"/>
  <c r="Z34" i="35"/>
  <c r="Y34" i="35"/>
  <c r="X34" i="35"/>
  <c r="AC33" i="35"/>
  <c r="AB33" i="35"/>
  <c r="AA33" i="35"/>
  <c r="Z33" i="35"/>
  <c r="Y33" i="35"/>
  <c r="X33" i="35"/>
  <c r="AB32" i="35"/>
  <c r="AA32" i="35"/>
  <c r="Z32" i="35"/>
  <c r="Y32" i="35"/>
  <c r="X32" i="35"/>
  <c r="AB31" i="35"/>
  <c r="AA31" i="35"/>
  <c r="Z31" i="35"/>
  <c r="Y31" i="35"/>
  <c r="X31" i="35"/>
  <c r="AB30" i="35"/>
  <c r="AA30" i="35"/>
  <c r="Z30" i="35"/>
  <c r="Y30" i="35"/>
  <c r="X30" i="35"/>
  <c r="AC9" i="35"/>
  <c r="AA9" i="35"/>
  <c r="Z9" i="35"/>
  <c r="Y9" i="35"/>
  <c r="X9" i="35"/>
  <c r="AC8" i="35"/>
  <c r="AA8" i="35"/>
  <c r="Z8" i="35"/>
  <c r="Y8" i="35"/>
  <c r="X8" i="35"/>
  <c r="AC7" i="35"/>
  <c r="AA7" i="35"/>
  <c r="Z7" i="35"/>
  <c r="Y7" i="35"/>
  <c r="X7" i="35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V29" i="9"/>
  <c r="U29" i="9"/>
  <c r="T29" i="9"/>
  <c r="S29" i="9"/>
  <c r="R29" i="9"/>
  <c r="Q29" i="9"/>
  <c r="P29" i="9"/>
  <c r="O29" i="9"/>
  <c r="M29" i="9"/>
  <c r="L29" i="9"/>
  <c r="K29" i="9"/>
  <c r="J29" i="9"/>
  <c r="I29" i="9"/>
  <c r="B34" i="9"/>
  <c r="B33" i="9"/>
  <c r="B32" i="9"/>
  <c r="B31" i="9"/>
  <c r="B30" i="9"/>
  <c r="B8" i="9"/>
  <c r="B7" i="9"/>
  <c r="B6" i="9"/>
  <c r="W35" i="35"/>
  <c r="V35" i="35"/>
  <c r="U35" i="35"/>
  <c r="T35" i="35"/>
  <c r="S35" i="35"/>
  <c r="R35" i="35"/>
  <c r="Q35" i="35"/>
  <c r="P35" i="35"/>
  <c r="O35" i="35"/>
  <c r="N35" i="35"/>
  <c r="M35" i="35"/>
  <c r="L35" i="35"/>
  <c r="K35" i="35"/>
  <c r="J35" i="35"/>
  <c r="I35" i="35"/>
  <c r="H35" i="35"/>
  <c r="G35" i="35"/>
  <c r="F35" i="35"/>
  <c r="E35" i="35"/>
  <c r="D35" i="35"/>
  <c r="C35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W33" i="35"/>
  <c r="V33" i="35"/>
  <c r="U33" i="35"/>
  <c r="T33" i="35"/>
  <c r="S33" i="35"/>
  <c r="R33" i="35"/>
  <c r="Q33" i="35"/>
  <c r="P33" i="35"/>
  <c r="O33" i="35"/>
  <c r="N33" i="35"/>
  <c r="M33" i="35"/>
  <c r="L33" i="35"/>
  <c r="K33" i="35"/>
  <c r="J33" i="35"/>
  <c r="I33" i="35"/>
  <c r="H33" i="35"/>
  <c r="G33" i="35"/>
  <c r="F33" i="35"/>
  <c r="E33" i="35"/>
  <c r="D33" i="35"/>
  <c r="C33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C32" i="35"/>
  <c r="W31" i="35"/>
  <c r="V31" i="35"/>
  <c r="U31" i="35"/>
  <c r="T31" i="35"/>
  <c r="S31" i="35"/>
  <c r="R31" i="35"/>
  <c r="Q31" i="35"/>
  <c r="P31" i="35"/>
  <c r="O31" i="35"/>
  <c r="N31" i="35"/>
  <c r="M31" i="35"/>
  <c r="L31" i="35"/>
  <c r="K31" i="35"/>
  <c r="J31" i="35"/>
  <c r="I31" i="35"/>
  <c r="H31" i="35"/>
  <c r="G31" i="35"/>
  <c r="F31" i="35"/>
  <c r="E31" i="35"/>
  <c r="D31" i="35"/>
  <c r="C31" i="35"/>
  <c r="M30" i="35"/>
  <c r="L30" i="35"/>
  <c r="K30" i="35"/>
  <c r="J30" i="35"/>
  <c r="I30" i="35"/>
  <c r="H30" i="35"/>
  <c r="G30" i="35"/>
  <c r="F30" i="35"/>
  <c r="E30" i="35"/>
  <c r="D30" i="35"/>
  <c r="C30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W7" i="35"/>
  <c r="V7" i="35"/>
  <c r="U7" i="35"/>
  <c r="T7" i="35"/>
  <c r="S7" i="35"/>
  <c r="R7" i="35"/>
  <c r="Q7" i="35"/>
  <c r="P7" i="35"/>
  <c r="O7" i="35"/>
  <c r="N7" i="35"/>
  <c r="M7" i="35"/>
  <c r="L7" i="35"/>
  <c r="K7" i="35"/>
  <c r="J7" i="35"/>
  <c r="I7" i="35"/>
  <c r="H7" i="35"/>
  <c r="G9" i="35" l="1"/>
  <c r="F9" i="35"/>
  <c r="E9" i="35"/>
  <c r="D9" i="35"/>
  <c r="C9" i="35"/>
  <c r="G8" i="35"/>
  <c r="F8" i="35"/>
  <c r="E8" i="35"/>
  <c r="D8" i="35"/>
  <c r="C8" i="35"/>
  <c r="G7" i="35"/>
  <c r="F7" i="35"/>
  <c r="E7" i="35"/>
  <c r="D7" i="35"/>
  <c r="C7" i="35"/>
  <c r="B35" i="35"/>
  <c r="B34" i="35"/>
  <c r="B33" i="35"/>
  <c r="B32" i="35"/>
  <c r="B31" i="35"/>
  <c r="B30" i="35"/>
  <c r="B7" i="35"/>
  <c r="B9" i="35"/>
  <c r="B8" i="35"/>
  <c r="J34" i="6" l="1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2" i="6"/>
  <c r="I32" i="6"/>
  <c r="H32" i="6"/>
  <c r="G32" i="6"/>
  <c r="F32" i="6"/>
  <c r="E32" i="6"/>
  <c r="D32" i="6"/>
  <c r="C32" i="6"/>
  <c r="J31" i="6"/>
  <c r="I31" i="6"/>
  <c r="H31" i="6"/>
  <c r="G31" i="6"/>
  <c r="F31" i="6"/>
  <c r="E31" i="6"/>
  <c r="D31" i="6"/>
  <c r="C31" i="6"/>
  <c r="J30" i="6"/>
  <c r="I30" i="6"/>
  <c r="H30" i="6"/>
  <c r="G30" i="6"/>
  <c r="F30" i="6"/>
  <c r="E30" i="6"/>
  <c r="D30" i="6"/>
  <c r="C30" i="6"/>
  <c r="J29" i="6"/>
  <c r="I29" i="6"/>
  <c r="H29" i="6"/>
  <c r="G29" i="6"/>
  <c r="F29" i="6"/>
  <c r="E29" i="6"/>
  <c r="D29" i="6"/>
  <c r="C29" i="6"/>
  <c r="B34" i="6"/>
  <c r="B33" i="6"/>
  <c r="B32" i="6"/>
  <c r="B31" i="6"/>
  <c r="B30" i="6"/>
  <c r="B29" i="6"/>
  <c r="J8" i="6"/>
  <c r="I8" i="6"/>
  <c r="H8" i="6"/>
  <c r="G8" i="6"/>
  <c r="F8" i="6"/>
  <c r="E8" i="6"/>
  <c r="D8" i="6"/>
  <c r="C8" i="6"/>
  <c r="J7" i="6"/>
  <c r="I7" i="6"/>
  <c r="H7" i="6"/>
  <c r="G7" i="6"/>
  <c r="F7" i="6"/>
  <c r="E7" i="6"/>
  <c r="D7" i="6"/>
  <c r="C7" i="6"/>
  <c r="J6" i="6"/>
  <c r="I6" i="6"/>
  <c r="H6" i="6"/>
  <c r="G6" i="6"/>
  <c r="F6" i="6"/>
  <c r="E6" i="6"/>
  <c r="D6" i="6"/>
  <c r="C6" i="6"/>
  <c r="B6" i="6"/>
  <c r="B8" i="6"/>
  <c r="B7" i="6"/>
  <c r="B34" i="13"/>
  <c r="B6" i="13"/>
  <c r="B32" i="13"/>
  <c r="B33" i="13"/>
  <c r="B29" i="13"/>
  <c r="B31" i="13"/>
  <c r="B30" i="13"/>
</calcChain>
</file>

<file path=xl/sharedStrings.xml><?xml version="1.0" encoding="utf-8"?>
<sst xmlns="http://schemas.openxmlformats.org/spreadsheetml/2006/main" count="436" uniqueCount="90">
  <si>
    <t>総数</t>
  </si>
  <si>
    <t>受診者数</t>
    <rPh sb="0" eb="3">
      <t>ジュシンシャ</t>
    </rPh>
    <rPh sb="3" eb="4">
      <t>スウ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</si>
  <si>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</si>
  <si>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</si>
  <si>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貧血（疑いを含む）</t>
    <rPh sb="0" eb="2">
      <t>ヒンケツ</t>
    </rPh>
    <rPh sb="3" eb="4">
      <t>ウタガ</t>
    </rPh>
    <rPh sb="6" eb="7">
      <t>フク</t>
    </rPh>
    <phoneticPr fontId="2"/>
  </si>
  <si>
    <t>腎機能障害（疑いを含む）</t>
    <rPh sb="0" eb="1">
      <t>ジン</t>
    </rPh>
    <rPh sb="1" eb="3">
      <t>キノウ</t>
    </rPh>
    <rPh sb="3" eb="5">
      <t>ショウガイ</t>
    </rPh>
    <rPh sb="6" eb="7">
      <t>ウタガ</t>
    </rPh>
    <rPh sb="9" eb="10">
      <t>フク</t>
    </rPh>
    <phoneticPr fontId="2"/>
  </si>
  <si>
    <t>男―胃がん</t>
    <rPh sb="0" eb="1">
      <t>オトコ</t>
    </rPh>
    <rPh sb="2" eb="3">
      <t>イ</t>
    </rPh>
    <phoneticPr fontId="2"/>
  </si>
  <si>
    <t>男―大腸がん</t>
    <rPh sb="0" eb="1">
      <t>オトコ</t>
    </rPh>
    <rPh sb="2" eb="4">
      <t>ダイチョウ</t>
    </rPh>
    <phoneticPr fontId="2"/>
  </si>
  <si>
    <t>女―大腸がん</t>
    <rPh sb="0" eb="1">
      <t>オンナ</t>
    </rPh>
    <phoneticPr fontId="2"/>
  </si>
  <si>
    <t>女―子宮がん（頸部）</t>
    <rPh sb="7" eb="8">
      <t>ケイ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</si>
  <si>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</si>
  <si>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</si>
  <si>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65～69歳</t>
    <rPh sb="5" eb="6">
      <t>サイ</t>
    </rPh>
    <phoneticPr fontId="2"/>
  </si>
  <si>
    <t>60～64歳</t>
    <rPh sb="5" eb="6">
      <t>サイ</t>
    </rPh>
    <phoneticPr fontId="2"/>
  </si>
  <si>
    <t>70～74歳</t>
    <rPh sb="5" eb="6">
      <t>サイ</t>
    </rPh>
    <phoneticPr fontId="2"/>
  </si>
  <si>
    <t>７5歳以上</t>
    <rPh sb="2" eb="3">
      <t>サイ</t>
    </rPh>
    <phoneticPr fontId="2"/>
  </si>
  <si>
    <t>40～
49歳</t>
    <rPh sb="6" eb="7">
      <t>サイ</t>
    </rPh>
    <phoneticPr fontId="2"/>
  </si>
  <si>
    <t>50～
59歳</t>
    <rPh sb="6" eb="7">
      <t>サイ</t>
    </rPh>
    <phoneticPr fontId="2"/>
  </si>
  <si>
    <t>60～
64歳</t>
    <rPh sb="6" eb="7">
      <t>サイ</t>
    </rPh>
    <phoneticPr fontId="2"/>
  </si>
  <si>
    <t>65～
69歳</t>
    <rPh sb="6" eb="7">
      <t>サイ</t>
    </rPh>
    <phoneticPr fontId="2"/>
  </si>
  <si>
    <t>70～
74歳</t>
    <rPh sb="6" eb="7">
      <t>サイ</t>
    </rPh>
    <phoneticPr fontId="2"/>
  </si>
  <si>
    <t>７5歳
以上</t>
    <rPh sb="2" eb="3">
      <t>サイ</t>
    </rPh>
    <phoneticPr fontId="2"/>
  </si>
  <si>
    <t>40～
49歳</t>
    <phoneticPr fontId="2"/>
  </si>
  <si>
    <t>肝疾患（疑いを含む）</t>
    <rPh sb="0" eb="1">
      <t>キモ</t>
    </rPh>
    <rPh sb="1" eb="3">
      <t>シッカン</t>
    </rPh>
    <rPh sb="4" eb="5">
      <t>ウタガ</t>
    </rPh>
    <rPh sb="7" eb="8">
      <t>フク</t>
    </rPh>
    <phoneticPr fontId="2"/>
  </si>
  <si>
    <t>（再掲）うちアルコール性（疑いを含む）</t>
    <rPh sb="1" eb="3">
      <t>サイケイ</t>
    </rPh>
    <rPh sb="11" eb="12">
      <t>セイ</t>
    </rPh>
    <rPh sb="13" eb="14">
      <t>ウタガ</t>
    </rPh>
    <rPh sb="16" eb="17">
      <t>フク</t>
    </rPh>
    <phoneticPr fontId="2"/>
  </si>
  <si>
    <t>40～
49歳</t>
    <phoneticPr fontId="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</si>
  <si>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</si>
  <si>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</si>
  <si>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</si>
  <si>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</si>
  <si>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</si>
  <si>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</si>
  <si>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</si>
  <si>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</si>
  <si>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</si>
  <si>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</si>
  <si>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</si>
  <si>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</si>
  <si>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</si>
  <si>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</si>
  <si>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</si>
  <si>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</si>
  <si>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</si>
  <si>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</si>
  <si>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</si>
  <si>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</si>
  <si>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</si>
  <si>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</si>
  <si>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</si>
  <si>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</si>
  <si>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</si>
  <si>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</si>
  <si>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</si>
  <si>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</si>
  <si>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市町</t>
    <phoneticPr fontId="2"/>
  </si>
  <si>
    <t>女―胃がん</t>
    <rPh sb="2" eb="3">
      <t>イ</t>
    </rPh>
    <phoneticPr fontId="2"/>
  </si>
  <si>
    <t>健康診査</t>
    <rPh sb="0" eb="2">
      <t>ケンコウ</t>
    </rPh>
    <rPh sb="2" eb="4">
      <t>シンサ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</si>
  <si>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</si>
  <si>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</si>
  <si>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</si>
  <si>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</si>
  <si>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男―肺がん（胸部Ｘ線検査）</t>
    <rPh sb="0" eb="1">
      <t>オトコ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</si>
  <si>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rPh sb="5" eb="7">
      <t>ジュシン</t>
    </rPh>
    <rPh sb="7" eb="8">
      <t>シャ</t>
    </rPh>
    <rPh sb="8" eb="9">
      <t>スウ</t>
    </rPh>
    <phoneticPr fontId="2"/>
  </si>
  <si>
    <t>女―肺がん（胸部Ｘ線検査）</t>
    <rPh sb="0" eb="1">
      <t>オンナ</t>
    </rPh>
    <rPh sb="2" eb="3">
      <t>ハイ</t>
    </rPh>
    <rPh sb="6" eb="8">
      <t>キョウブ</t>
    </rPh>
    <rPh sb="9" eb="10">
      <t>セン</t>
    </rPh>
    <rPh sb="10" eb="12">
      <t>ケンサ</t>
    </rPh>
    <phoneticPr fontId="2"/>
  </si>
  <si>
    <t>年齢階級別受診者数</t>
    <rPh sb="0" eb="2">
      <t>ネンレイ</t>
    </rPh>
    <rPh sb="2" eb="4">
      <t>カイキュウ</t>
    </rPh>
    <rPh sb="4" eb="5">
      <t>ベツ</t>
    </rPh>
    <phoneticPr fontId="2"/>
  </si>
  <si>
    <t>20～
29歳</t>
    <phoneticPr fontId="2"/>
  </si>
  <si>
    <t>30～
39歳</t>
    <rPh sb="6" eb="7">
      <t>サイ</t>
    </rPh>
    <phoneticPr fontId="2"/>
  </si>
  <si>
    <t>60～
69歳</t>
    <rPh sb="6" eb="7">
      <t>サイ</t>
    </rPh>
    <phoneticPr fontId="2"/>
  </si>
  <si>
    <t>40～
49歳</t>
  </si>
  <si>
    <t>※健康増進法施行規則第４条の２に基づく健康診査（6表、８表についても同じ）</t>
    <rPh sb="1" eb="3">
      <t>ケンコウ</t>
    </rPh>
    <rPh sb="3" eb="5">
      <t>ゾウシン</t>
    </rPh>
    <rPh sb="5" eb="6">
      <t>ホウ</t>
    </rPh>
    <rPh sb="6" eb="7">
      <t>セ</t>
    </rPh>
    <rPh sb="7" eb="8">
      <t>コウ</t>
    </rPh>
    <rPh sb="8" eb="10">
      <t>キソク</t>
    </rPh>
    <rPh sb="10" eb="11">
      <t>ダイ</t>
    </rPh>
    <rPh sb="12" eb="13">
      <t>ジョウ</t>
    </rPh>
    <rPh sb="16" eb="17">
      <t>モト</t>
    </rPh>
    <rPh sb="19" eb="21">
      <t>ケンコウ</t>
    </rPh>
    <rPh sb="21" eb="23">
      <t>シンサ</t>
    </rPh>
    <rPh sb="25" eb="26">
      <t>ヒョウ</t>
    </rPh>
    <rPh sb="28" eb="29">
      <t>ヒョウ</t>
    </rPh>
    <rPh sb="34" eb="35">
      <t>オナ</t>
    </rPh>
    <phoneticPr fontId="2"/>
  </si>
  <si>
    <t>第５表　健康診査の保健指導区分別実人員・年齢階級別―市町別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ホケン</t>
    </rPh>
    <rPh sb="11" eb="13">
      <t>シドウ</t>
    </rPh>
    <rPh sb="13" eb="15">
      <t>クブン</t>
    </rPh>
    <rPh sb="15" eb="16">
      <t>ベツ</t>
    </rPh>
    <rPh sb="16" eb="19">
      <t>ジツジンイン</t>
    </rPh>
    <rPh sb="20" eb="22">
      <t>ネンレイ</t>
    </rPh>
    <rPh sb="22" eb="24">
      <t>カイキュウ</t>
    </rPh>
    <rPh sb="24" eb="25">
      <t>ベツ</t>
    </rPh>
    <phoneticPr fontId="2"/>
  </si>
  <si>
    <t>第４表　健康診査の受診者数・年齢階級別―市町別</t>
    <rPh sb="0" eb="1">
      <t>ダイ</t>
    </rPh>
    <rPh sb="2" eb="3">
      <t>ヒョウ</t>
    </rPh>
    <rPh sb="4" eb="6">
      <t>ケンコウ</t>
    </rPh>
    <rPh sb="6" eb="8">
      <t>シンサ</t>
    </rPh>
    <rPh sb="9" eb="11">
      <t>ジュシン</t>
    </rPh>
    <rPh sb="11" eb="12">
      <t>シャ</t>
    </rPh>
    <rPh sb="12" eb="13">
      <t>スウ</t>
    </rPh>
    <rPh sb="14" eb="16">
      <t>ネンレイ</t>
    </rPh>
    <rPh sb="16" eb="18">
      <t>カイキュウ</t>
    </rPh>
    <rPh sb="18" eb="19">
      <t>ベツ</t>
    </rPh>
    <rPh sb="20" eb="22">
      <t>シチョウ</t>
    </rPh>
    <rPh sb="22" eb="23">
      <t>ベツ</t>
    </rPh>
    <phoneticPr fontId="2"/>
  </si>
  <si>
    <t>第７表　男―がん検診の受診者数・年齢階級別―市町別</t>
    <rPh sb="2" eb="3">
      <t>ヒョウ</t>
    </rPh>
    <rPh sb="4" eb="5">
      <t>オトコ</t>
    </rPh>
    <rPh sb="16" eb="18">
      <t>ネンレイ</t>
    </rPh>
    <rPh sb="18" eb="20">
      <t>カイキュウ</t>
    </rPh>
    <rPh sb="20" eb="21">
      <t>ベツ</t>
    </rPh>
    <phoneticPr fontId="2"/>
  </si>
  <si>
    <t>（再掲）健診方式</t>
    <rPh sb="1" eb="3">
      <t>サイケイ</t>
    </rPh>
    <rPh sb="4" eb="6">
      <t>ケンシン</t>
    </rPh>
    <rPh sb="6" eb="8">
      <t>ホウシキ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</si>
  <si>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</si>
  <si>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保健指導対象者</t>
    <rPh sb="0" eb="2">
      <t>ホケン</t>
    </rPh>
    <rPh sb="2" eb="4">
      <t>シドウ</t>
    </rPh>
    <rPh sb="4" eb="7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</si>
  <si>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</si>
  <si>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高血圧症個別健康教育対象者（ア）（イ）</t>
    <rPh sb="0" eb="3">
      <t>コウケツアツ</t>
    </rPh>
    <rPh sb="3" eb="4">
      <t>ショウ</t>
    </rPh>
    <rPh sb="4" eb="6">
      <t>コベツ</t>
    </rPh>
    <rPh sb="6" eb="8">
      <t>ケンコウ</t>
    </rPh>
    <rPh sb="8" eb="10">
      <t>キョウイク</t>
    </rPh>
    <rPh sb="10" eb="13">
      <t>タイショウシャ</t>
    </rPh>
    <phoneticPr fontId="2"/>
  </si>
  <si>
    <t>脂質異常症個別健康教育対象者（ア）（イ）</t>
    <rPh sb="0" eb="2">
      <t>シシツ</t>
    </rPh>
    <rPh sb="2" eb="4">
      <t>イジョウ</t>
    </rPh>
    <rPh sb="4" eb="5">
      <t>ショウ</t>
    </rPh>
    <rPh sb="5" eb="7">
      <t>コベツ</t>
    </rPh>
    <rPh sb="7" eb="9">
      <t>ケンコウ</t>
    </rPh>
    <rPh sb="9" eb="11">
      <t>キョウイク</t>
    </rPh>
    <rPh sb="11" eb="14">
      <t>タイショウシャ</t>
    </rPh>
    <phoneticPr fontId="2"/>
  </si>
  <si>
    <t>糖尿病個別健康教育対象者（ア）（イ）</t>
    <rPh sb="0" eb="3">
      <t>トウニョウビョウ</t>
    </rPh>
    <rPh sb="3" eb="5">
      <t>コベツ</t>
    </rPh>
    <rPh sb="5" eb="7">
      <t>ケンコウ</t>
    </rPh>
    <rPh sb="7" eb="9">
      <t>キョウイク</t>
    </rPh>
    <rPh sb="9" eb="12">
      <t>タイショウシャ</t>
    </rPh>
    <phoneticPr fontId="2"/>
  </si>
  <si>
    <t>女―乳がん（視触診及びマンモグラフィ+マンモグラフィのみ）</t>
    <rPh sb="0" eb="1">
      <t>オンナ</t>
    </rPh>
    <rPh sb="2" eb="3">
      <t>チチ</t>
    </rPh>
    <rPh sb="6" eb="7">
      <t>シ</t>
    </rPh>
    <rPh sb="7" eb="9">
      <t>ショクシン</t>
    </rPh>
    <rPh sb="9" eb="10">
      <t>オヨ</t>
    </rPh>
    <phoneticPr fontId="2"/>
  </si>
  <si>
    <t>市町</t>
    <phoneticPr fontId="2"/>
  </si>
  <si>
    <t>内臓脂肪症候群予備群</t>
  </si>
  <si>
    <t>内臓脂肪症候群該当者</t>
  </si>
  <si>
    <t>令和元年度</t>
    <rPh sb="0" eb="2">
      <t>レイワ</t>
    </rPh>
    <rPh sb="2" eb="4">
      <t>ガンネン</t>
    </rPh>
    <rPh sb="4" eb="5">
      <t>ド</t>
    </rPh>
    <phoneticPr fontId="2"/>
  </si>
  <si>
    <t>令和元年度</t>
    <phoneticPr fontId="2"/>
  </si>
  <si>
    <t>第８ー１表　女―がん検診の受診者数・年齢階級別―市町別</t>
    <rPh sb="4" eb="5">
      <t>ヒョウ</t>
    </rPh>
    <rPh sb="6" eb="7">
      <t>オンナ</t>
    </rPh>
    <rPh sb="18" eb="20">
      <t>ネンレイ</t>
    </rPh>
    <rPh sb="20" eb="22">
      <t>カイキュウ</t>
    </rPh>
    <rPh sb="22" eb="23">
      <t>ベツ</t>
    </rPh>
    <phoneticPr fontId="2"/>
  </si>
  <si>
    <t>第８ー２表 女―がん検診の受診者数・年齢階級別―市町別</t>
    <rPh sb="4" eb="5">
      <t>ヒョウ</t>
    </rPh>
    <rPh sb="6" eb="7">
      <t>オンナ</t>
    </rPh>
    <rPh sb="18" eb="20">
      <t>ネンレイ</t>
    </rPh>
    <rPh sb="20" eb="22">
      <t>カイキュウ</t>
    </rPh>
    <rPh sb="22" eb="23">
      <t>ベツ</t>
    </rPh>
    <phoneticPr fontId="2"/>
  </si>
  <si>
    <t>第６ー２表　健康診査の検査結果別人員数・主な検査項目・年齢階級別ー市町別（続き）</t>
    <rPh sb="0" eb="1">
      <t>ダイ</t>
    </rPh>
    <rPh sb="4" eb="5">
      <t>ヒョウ</t>
    </rPh>
    <rPh sb="6" eb="8">
      <t>ケンコウ</t>
    </rPh>
    <rPh sb="8" eb="10">
      <t>シンサ</t>
    </rPh>
    <rPh sb="11" eb="13">
      <t>ケンサ</t>
    </rPh>
    <rPh sb="13" eb="15">
      <t>ケッカ</t>
    </rPh>
    <rPh sb="15" eb="16">
      <t>ベツ</t>
    </rPh>
    <rPh sb="16" eb="18">
      <t>ジンイン</t>
    </rPh>
    <rPh sb="18" eb="19">
      <t>スウ</t>
    </rPh>
    <rPh sb="20" eb="21">
      <t>オモ</t>
    </rPh>
    <rPh sb="22" eb="24">
      <t>ケンサ</t>
    </rPh>
    <rPh sb="24" eb="26">
      <t>コウモク</t>
    </rPh>
    <rPh sb="27" eb="29">
      <t>ネンレイ</t>
    </rPh>
    <rPh sb="29" eb="32">
      <t>カイキュウベツ</t>
    </rPh>
    <rPh sb="33" eb="35">
      <t>シチョウ</t>
    </rPh>
    <rPh sb="35" eb="36">
      <t>ベツ</t>
    </rPh>
    <rPh sb="37" eb="38">
      <t>ツヅ</t>
    </rPh>
    <phoneticPr fontId="2"/>
  </si>
  <si>
    <t>第６ー１表　健康診査の検査結果別人員数・主な検査項目・年齢階級別ー市町別</t>
    <rPh sb="0" eb="1">
      <t>ダイ</t>
    </rPh>
    <rPh sb="4" eb="5">
      <t>ヒョウ</t>
    </rPh>
    <rPh sb="6" eb="8">
      <t>ケンコウ</t>
    </rPh>
    <rPh sb="8" eb="10">
      <t>シンサ</t>
    </rPh>
    <rPh sb="11" eb="13">
      <t>ケンサ</t>
    </rPh>
    <rPh sb="13" eb="15">
      <t>ケッカ</t>
    </rPh>
    <rPh sb="15" eb="16">
      <t>ベツ</t>
    </rPh>
    <rPh sb="16" eb="18">
      <t>ジンイン</t>
    </rPh>
    <rPh sb="18" eb="19">
      <t>スウ</t>
    </rPh>
    <rPh sb="20" eb="21">
      <t>オモ</t>
    </rPh>
    <rPh sb="22" eb="24">
      <t>ケンサ</t>
    </rPh>
    <rPh sb="24" eb="26">
      <t>コウモク</t>
    </rPh>
    <rPh sb="27" eb="29">
      <t>ネンレイ</t>
    </rPh>
    <rPh sb="29" eb="32">
      <t>カイキュウベツ</t>
    </rPh>
    <rPh sb="33" eb="35">
      <t>シチョウ</t>
    </rPh>
    <rPh sb="35" eb="36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</si>
</sst>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b/>
      <sz val="12"/>
      <name val="ＭＳ Ｐゴシック"/>
      <family val="3"/>
      <charset val="128"/>
    </font>
    <font>
      <sz val="17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  <font>
      <sz val="14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/>
  </cellStyleXfs>
  <cellXfs count="147">
    <xf numFmtId="0" fontId="0" fillId="0" borderId="0" xfId="0"/>
    <xf numFmtId="41" fontId="0" fillId="0" borderId="0" xfId="0" applyNumberFormat="1" applyFill="1" applyAlignment="1">
      <alignment horizontal="distributed" vertical="center"/>
    </xf>
    <xf numFmtId="41" fontId="3" fillId="0" borderId="0" xfId="0" applyNumberFormat="1" applyFont="1" applyFill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distributed" vertical="center"/>
    </xf>
    <xf numFmtId="38" fontId="0" fillId="0" borderId="0" xfId="1" applyFont="1" applyFill="1" applyAlignment="1">
      <alignment horizontal="distributed" vertical="center"/>
    </xf>
    <xf numFmtId="41" fontId="3" fillId="0" borderId="1" xfId="1" applyNumberFormat="1" applyFont="1" applyFill="1" applyBorder="1" applyAlignment="1">
      <alignment horizontal="left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41" fontId="0" fillId="0" borderId="0" xfId="0" applyNumberFormat="1" applyFill="1" applyAlignment="1">
      <alignment horizontal="center" vertical="center"/>
    </xf>
    <xf numFmtId="41" fontId="0" fillId="0" borderId="0" xfId="0" applyNumberForma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3" fillId="0" borderId="0" xfId="1" applyNumberFormat="1" applyFont="1" applyFill="1" applyBorder="1" applyAlignment="1">
      <alignment horizontal="left" vertical="center"/>
    </xf>
    <xf numFmtId="41" fontId="8" fillId="0" borderId="0" xfId="0" applyNumberFormat="1" applyFont="1" applyBorder="1" applyAlignment="1">
      <alignment horizontal="right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distributed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49" fontId="12" fillId="0" borderId="2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distributed" vertical="center"/>
    </xf>
    <xf numFmtId="49" fontId="10" fillId="0" borderId="0" xfId="0" applyNumberFormat="1" applyFont="1" applyFill="1" applyAlignment="1">
      <alignment horizontal="left" vertical="center"/>
    </xf>
    <xf numFmtId="49" fontId="10" fillId="0" borderId="0" xfId="1" applyNumberFormat="1" applyFont="1" applyFill="1" applyAlignment="1">
      <alignment horizontal="left" vertical="center"/>
    </xf>
    <xf numFmtId="176" fontId="7" fillId="0" borderId="4" xfId="2" applyNumberFormat="1" applyFont="1" applyBorder="1" applyAlignment="1">
      <alignment horizontal="right" vertical="center" shrinkToFit="1"/>
    </xf>
    <xf numFmtId="176" fontId="7" fillId="0" borderId="5" xfId="2" applyNumberFormat="1" applyFont="1" applyBorder="1" applyAlignment="1">
      <alignment horizontal="right" vertical="center" shrinkToFit="1"/>
    </xf>
    <xf numFmtId="177" fontId="13" fillId="0" borderId="0" xfId="2" applyNumberFormat="1" applyBorder="1"/>
    <xf numFmtId="176" fontId="7" fillId="0" borderId="6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7" xfId="2" applyNumberFormat="1" applyFont="1" applyBorder="1" applyAlignment="1">
      <alignment horizontal="righ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49" fontId="6" fillId="0" borderId="8" xfId="2" applyNumberFormat="1" applyFont="1" applyBorder="1" applyAlignment="1">
      <alignment horizontal="center" vertical="center"/>
    </xf>
    <xf numFmtId="49" fontId="6" fillId="0" borderId="9" xfId="2" applyNumberFormat="1" applyFont="1" applyBorder="1" applyAlignment="1">
      <alignment horizontal="center" vertical="center"/>
    </xf>
    <xf numFmtId="176" fontId="7" fillId="0" borderId="10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13" xfId="2" applyNumberFormat="1" applyFont="1" applyBorder="1" applyAlignment="1">
      <alignment horizontal="right" vertical="center" shrinkToFit="1"/>
    </xf>
    <xf numFmtId="176" fontId="7" fillId="0" borderId="14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49" fontId="6" fillId="0" borderId="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49" fontId="6" fillId="0" borderId="16" xfId="2" applyNumberFormat="1" applyFont="1" applyBorder="1" applyAlignment="1">
      <alignment horizontal="center" vertical="center"/>
    </xf>
    <xf numFmtId="176" fontId="7" fillId="0" borderId="17" xfId="2" applyNumberFormat="1" applyFont="1" applyBorder="1" applyAlignment="1">
      <alignment horizontal="right" vertical="center" shrinkToFit="1"/>
    </xf>
    <xf numFmtId="176" fontId="7" fillId="0" borderId="18" xfId="2" applyNumberFormat="1" applyFont="1" applyBorder="1" applyAlignment="1">
      <alignment horizontal="right" vertical="center" shrinkToFit="1"/>
    </xf>
    <xf numFmtId="176" fontId="7" fillId="0" borderId="19" xfId="2" applyNumberFormat="1" applyFont="1" applyBorder="1" applyAlignment="1">
      <alignment horizontal="right" vertical="center" shrinkToFit="1"/>
    </xf>
    <xf numFmtId="176" fontId="14" fillId="0" borderId="4" xfId="2" applyNumberFormat="1" applyFont="1" applyBorder="1" applyAlignment="1">
      <alignment horizontal="right" vertical="center" shrinkToFit="1"/>
    </xf>
    <xf numFmtId="176" fontId="14" fillId="0" borderId="5" xfId="2" applyNumberFormat="1" applyFont="1" applyBorder="1" applyAlignment="1">
      <alignment horizontal="right" vertical="center" shrinkToFit="1"/>
    </xf>
    <xf numFmtId="176" fontId="14" fillId="0" borderId="12" xfId="2" applyNumberFormat="1" applyFont="1" applyBorder="1" applyAlignment="1">
      <alignment horizontal="right" vertical="center" shrinkToFit="1"/>
    </xf>
    <xf numFmtId="177" fontId="15" fillId="0" borderId="0" xfId="2" applyNumberFormat="1" applyFont="1" applyBorder="1"/>
    <xf numFmtId="176" fontId="14" fillId="0" borderId="6" xfId="2" applyNumberFormat="1" applyFont="1" applyBorder="1" applyAlignment="1">
      <alignment horizontal="right" vertical="center" shrinkToFit="1"/>
    </xf>
    <xf numFmtId="176" fontId="14" fillId="0" borderId="0" xfId="2" applyNumberFormat="1" applyFont="1" applyBorder="1" applyAlignment="1">
      <alignment horizontal="right" vertical="center" shrinkToFit="1"/>
    </xf>
    <xf numFmtId="176" fontId="14" fillId="0" borderId="13" xfId="2" applyNumberFormat="1" applyFont="1" applyBorder="1" applyAlignment="1">
      <alignment horizontal="right" vertical="center" shrinkToFit="1"/>
    </xf>
    <xf numFmtId="176" fontId="14" fillId="0" borderId="7" xfId="2" applyNumberFormat="1" applyFont="1" applyBorder="1" applyAlignment="1">
      <alignment horizontal="right" vertical="center" shrinkToFit="1"/>
    </xf>
    <xf numFmtId="176" fontId="14" fillId="0" borderId="1" xfId="2" applyNumberFormat="1" applyFont="1" applyBorder="1" applyAlignment="1">
      <alignment horizontal="right" vertical="center" shrinkToFit="1"/>
    </xf>
    <xf numFmtId="176" fontId="14" fillId="0" borderId="14" xfId="2" applyNumberFormat="1" applyFont="1" applyBorder="1" applyAlignment="1">
      <alignment horizontal="right" vertical="center" shrinkToFit="1"/>
    </xf>
    <xf numFmtId="176" fontId="14" fillId="0" borderId="10" xfId="2" applyNumberFormat="1" applyFont="1" applyBorder="1" applyAlignment="1">
      <alignment horizontal="right" vertical="center" shrinkToFit="1"/>
    </xf>
    <xf numFmtId="176" fontId="14" fillId="0" borderId="11" xfId="2" applyNumberFormat="1" applyFont="1" applyBorder="1" applyAlignment="1">
      <alignment horizontal="right" vertical="center" shrinkToFit="1"/>
    </xf>
    <xf numFmtId="176" fontId="14" fillId="0" borderId="3" xfId="2" applyNumberFormat="1" applyFont="1" applyBorder="1" applyAlignment="1">
      <alignment horizontal="right" vertical="center" shrinkToFit="1"/>
    </xf>
    <xf numFmtId="176" fontId="14" fillId="0" borderId="17" xfId="2" applyNumberFormat="1" applyFont="1" applyBorder="1" applyAlignment="1">
      <alignment horizontal="right" vertical="center" shrinkToFit="1"/>
    </xf>
    <xf numFmtId="176" fontId="14" fillId="0" borderId="18" xfId="2" applyNumberFormat="1" applyFont="1" applyBorder="1" applyAlignment="1">
      <alignment horizontal="right" vertical="center" shrinkToFit="1"/>
    </xf>
    <xf numFmtId="176" fontId="14" fillId="0" borderId="19" xfId="2" applyNumberFormat="1" applyFont="1" applyBorder="1" applyAlignment="1">
      <alignment horizontal="right" vertical="center" shrinkToFit="1"/>
    </xf>
    <xf numFmtId="49" fontId="16" fillId="0" borderId="15" xfId="2" applyNumberFormat="1" applyFont="1" applyBorder="1" applyAlignment="1">
      <alignment horizontal="center" vertical="center" shrinkToFit="1"/>
    </xf>
    <xf numFmtId="49" fontId="16" fillId="0" borderId="8" xfId="2" applyNumberFormat="1" applyFont="1" applyBorder="1" applyAlignment="1">
      <alignment horizontal="center" vertical="center" shrinkToFit="1"/>
    </xf>
    <xf numFmtId="49" fontId="16" fillId="0" borderId="9" xfId="2" applyNumberFormat="1" applyFont="1" applyBorder="1" applyAlignment="1">
      <alignment horizontal="center" vertical="center" shrinkToFit="1"/>
    </xf>
    <xf numFmtId="49" fontId="16" fillId="0" borderId="2" xfId="2" applyNumberFormat="1" applyFont="1" applyBorder="1" applyAlignment="1">
      <alignment horizontal="center" vertical="center" shrinkToFit="1"/>
    </xf>
    <xf numFmtId="49" fontId="16" fillId="0" borderId="16" xfId="2" applyNumberFormat="1" applyFont="1" applyBorder="1" applyAlignment="1">
      <alignment horizontal="center" vertical="center" shrinkToFit="1"/>
    </xf>
    <xf numFmtId="49" fontId="6" fillId="0" borderId="15" xfId="2" applyNumberFormat="1" applyFont="1" applyBorder="1" applyAlignment="1">
      <alignment horizontal="center" vertical="center" shrinkToFit="1"/>
    </xf>
    <xf numFmtId="177" fontId="13" fillId="0" borderId="0" xfId="2" applyNumberFormat="1" applyFont="1" applyBorder="1"/>
    <xf numFmtId="49" fontId="6" fillId="0" borderId="8" xfId="2" applyNumberFormat="1" applyFont="1" applyBorder="1" applyAlignment="1">
      <alignment horizontal="center" vertical="center" shrinkToFit="1"/>
    </xf>
    <xf numFmtId="49" fontId="6" fillId="0" borderId="9" xfId="2" applyNumberFormat="1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center" vertical="center" shrinkToFit="1"/>
    </xf>
    <xf numFmtId="49" fontId="6" fillId="0" borderId="16" xfId="2" applyNumberFormat="1" applyFont="1" applyBorder="1" applyAlignment="1">
      <alignment horizontal="center" vertical="center" shrinkToFit="1"/>
    </xf>
    <xf numFmtId="49" fontId="16" fillId="0" borderId="15" xfId="2" applyNumberFormat="1" applyFont="1" applyBorder="1" applyAlignment="1">
      <alignment horizontal="center" vertical="center"/>
    </xf>
    <xf numFmtId="176" fontId="17" fillId="0" borderId="4" xfId="2" applyNumberFormat="1" applyFont="1" applyBorder="1" applyAlignment="1">
      <alignment horizontal="right" vertical="center" shrinkToFit="1"/>
    </xf>
    <xf numFmtId="176" fontId="17" fillId="0" borderId="5" xfId="2" applyNumberFormat="1" applyFont="1" applyBorder="1" applyAlignment="1">
      <alignment horizontal="right" vertical="center" shrinkToFit="1"/>
    </xf>
    <xf numFmtId="176" fontId="17" fillId="0" borderId="12" xfId="2" applyNumberFormat="1" applyFont="1" applyBorder="1" applyAlignment="1">
      <alignment horizontal="right" vertical="center" shrinkToFit="1"/>
    </xf>
    <xf numFmtId="177" fontId="18" fillId="0" borderId="0" xfId="2" applyNumberFormat="1" applyFont="1" applyBorder="1"/>
    <xf numFmtId="49" fontId="16" fillId="0" borderId="8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176" fontId="17" fillId="0" borderId="13" xfId="2" applyNumberFormat="1" applyFont="1" applyBorder="1" applyAlignment="1">
      <alignment horizontal="right" vertical="center" shrinkToFit="1"/>
    </xf>
    <xf numFmtId="49" fontId="16" fillId="0" borderId="9" xfId="2" applyNumberFormat="1" applyFont="1" applyBorder="1" applyAlignment="1">
      <alignment horizontal="center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14" xfId="2" applyNumberFormat="1" applyFont="1" applyBorder="1" applyAlignment="1">
      <alignment horizontal="right" vertical="center" shrinkToFit="1"/>
    </xf>
    <xf numFmtId="49" fontId="16" fillId="0" borderId="2" xfId="2" applyNumberFormat="1" applyFont="1" applyBorder="1" applyAlignment="1">
      <alignment horizontal="center" vertical="center"/>
    </xf>
    <xf numFmtId="176" fontId="17" fillId="0" borderId="10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176" fontId="17" fillId="0" borderId="3" xfId="2" applyNumberFormat="1" applyFont="1" applyBorder="1" applyAlignment="1">
      <alignment horizontal="right" vertical="center" shrinkToFit="1"/>
    </xf>
    <xf numFmtId="49" fontId="16" fillId="0" borderId="16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176" fontId="14" fillId="0" borderId="20" xfId="2" applyNumberFormat="1" applyFont="1" applyBorder="1" applyAlignment="1">
      <alignment horizontal="right" vertical="center" shrinkToFit="1"/>
    </xf>
    <xf numFmtId="176" fontId="14" fillId="0" borderId="21" xfId="2" applyNumberFormat="1" applyFont="1" applyBorder="1" applyAlignment="1">
      <alignment horizontal="right" vertical="center" shrinkToFit="1"/>
    </xf>
    <xf numFmtId="49" fontId="19" fillId="0" borderId="0" xfId="1" applyNumberFormat="1" applyFont="1" applyFill="1" applyBorder="1" applyAlignment="1">
      <alignment horizontal="left" vertical="center"/>
    </xf>
    <xf numFmtId="49" fontId="20" fillId="0" borderId="1" xfId="1" applyNumberFormat="1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 wrapText="1"/>
    </xf>
    <xf numFmtId="176" fontId="7" fillId="0" borderId="21" xfId="2" applyNumberFormat="1" applyFont="1" applyBorder="1" applyAlignment="1">
      <alignment horizontal="right" vertical="center" shrinkToFit="1"/>
    </xf>
    <xf numFmtId="176" fontId="14" fillId="0" borderId="22" xfId="2" applyNumberFormat="1" applyFont="1" applyBorder="1" applyAlignment="1">
      <alignment horizontal="right" vertical="center" shrinkToFit="1"/>
    </xf>
    <xf numFmtId="176" fontId="17" fillId="0" borderId="21" xfId="2" applyNumberFormat="1" applyFont="1" applyBorder="1" applyAlignment="1">
      <alignment horizontal="right" vertical="center" shrinkToFit="1"/>
    </xf>
    <xf numFmtId="49" fontId="6" fillId="0" borderId="0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1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horizontal="center" vertical="center"/>
    </xf>
    <xf numFmtId="49" fontId="11" fillId="0" borderId="3" xfId="1" applyNumberFormat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left" vertical="center"/>
    </xf>
    <xf numFmtId="0" fontId="21" fillId="0" borderId="3" xfId="0" applyFont="1" applyBorder="1"/>
    <xf numFmtId="49" fontId="16" fillId="0" borderId="15" xfId="1" applyNumberFormat="1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49" fontId="16" fillId="0" borderId="9" xfId="1" applyNumberFormat="1" applyFont="1" applyFill="1" applyBorder="1" applyAlignment="1">
      <alignment horizontal="center" vertical="center" shrinkToFi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shrinkToFit="1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9" xfId="1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5">
    <tabColor theme="3" tint="0.59999389629810485"/>
  </sheetPr>
  <dimension ref="A1:AB35"/>
  <sheetViews>
    <sheetView view="pageBreakPreview" zoomScale="77" zoomScaleNormal="75" zoomScaleSheetLayoutView="77" workbookViewId="0">
      <selection activeCell="E37" sqref="E37"/>
    </sheetView>
  </sheetViews>
  <sheetFormatPr defaultColWidth="11.6328125" defaultRowHeight="18" customHeight="1"/>
  <cols>
    <col min="1" max="1" width="11.7265625" style="5" customWidth="1"/>
    <col min="2" max="10" width="13.7265625" style="7" customWidth="1"/>
    <col min="11" max="28" width="7.7265625" style="7" customWidth="1"/>
    <col min="29" max="16384" width="11.6328125" style="8"/>
  </cols>
  <sheetData>
    <row r="1" spans="1:28" ht="19">
      <c r="A1" s="22" t="s">
        <v>71</v>
      </c>
      <c r="B1" s="13"/>
      <c r="C1" s="13"/>
      <c r="D1" s="13"/>
      <c r="E1" s="13"/>
      <c r="F1" s="13"/>
      <c r="G1" s="13"/>
      <c r="H1" s="13"/>
      <c r="I1" s="116"/>
      <c r="J1" s="116"/>
      <c r="K1" s="13"/>
      <c r="L1" s="13"/>
      <c r="M1" s="13"/>
      <c r="N1" s="13"/>
      <c r="O1" s="13"/>
      <c r="P1" s="13"/>
      <c r="Q1" s="13"/>
      <c r="R1" s="116"/>
      <c r="S1" s="116"/>
      <c r="T1" s="13"/>
      <c r="U1" s="13"/>
      <c r="V1" s="13"/>
      <c r="W1" s="13"/>
      <c r="X1" s="13"/>
      <c r="Y1" s="13"/>
      <c r="Z1" s="13"/>
      <c r="AA1" s="116" t="s">
        <v>84</v>
      </c>
      <c r="AB1" s="116"/>
    </row>
    <row r="2" spans="1:28" s="26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20.149999999999999" customHeight="1">
      <c r="A3" s="124" t="s">
        <v>54</v>
      </c>
      <c r="B3" s="117" t="s">
        <v>1</v>
      </c>
      <c r="C3" s="118"/>
      <c r="D3" s="118"/>
      <c r="E3" s="118"/>
      <c r="F3" s="118"/>
      <c r="G3" s="118"/>
      <c r="H3" s="118"/>
      <c r="I3" s="118"/>
      <c r="J3" s="119"/>
      <c r="K3" s="117" t="s">
        <v>1</v>
      </c>
      <c r="L3" s="118"/>
      <c r="M3" s="118"/>
      <c r="N3" s="118"/>
      <c r="O3" s="118"/>
      <c r="P3" s="118"/>
      <c r="Q3" s="118"/>
      <c r="R3" s="118"/>
      <c r="S3" s="119"/>
      <c r="T3" s="117" t="s">
        <v>1</v>
      </c>
      <c r="U3" s="118"/>
      <c r="V3" s="118"/>
      <c r="W3" s="118"/>
      <c r="X3" s="118"/>
      <c r="Y3" s="118"/>
      <c r="Z3" s="118"/>
      <c r="AA3" s="118"/>
      <c r="AB3" s="119"/>
    </row>
    <row r="4" spans="1:28" ht="20.149999999999999" customHeight="1">
      <c r="A4" s="125"/>
      <c r="B4" s="117" t="s">
        <v>56</v>
      </c>
      <c r="C4" s="118"/>
      <c r="D4" s="118"/>
      <c r="E4" s="118"/>
      <c r="F4" s="118"/>
      <c r="G4" s="118"/>
      <c r="H4" s="119"/>
      <c r="I4" s="117" t="s">
        <v>73</v>
      </c>
      <c r="J4" s="119"/>
      <c r="K4" s="117" t="s">
        <v>57</v>
      </c>
      <c r="L4" s="118"/>
      <c r="M4" s="118"/>
      <c r="N4" s="118"/>
      <c r="O4" s="118"/>
      <c r="P4" s="118"/>
      <c r="Q4" s="119"/>
      <c r="R4" s="120" t="s">
        <v>73</v>
      </c>
      <c r="S4" s="123"/>
      <c r="T4" s="117" t="s">
        <v>58</v>
      </c>
      <c r="U4" s="118"/>
      <c r="V4" s="118"/>
      <c r="W4" s="118"/>
      <c r="X4" s="118"/>
      <c r="Y4" s="118"/>
      <c r="Z4" s="119"/>
      <c r="AA4" s="120" t="s">
        <v>73</v>
      </c>
      <c r="AB4" s="121"/>
    </row>
    <row r="5" spans="1:28" ht="32.25" customHeight="1">
      <c r="A5" s="126"/>
      <c r="B5" s="15" t="s">
        <v>0</v>
      </c>
      <c r="C5" s="18" t="s">
        <v>2</v>
      </c>
      <c r="D5" s="15" t="s">
        <v>3</v>
      </c>
      <c r="E5" s="16" t="s">
        <v>13</v>
      </c>
      <c r="F5" s="16" t="s">
        <v>12</v>
      </c>
      <c r="G5" s="16" t="s">
        <v>14</v>
      </c>
      <c r="H5" s="15" t="s">
        <v>15</v>
      </c>
      <c r="I5" s="15" t="s">
        <v>10</v>
      </c>
      <c r="J5" s="15" t="s">
        <v>11</v>
      </c>
      <c r="K5" s="15" t="s">
        <v>0</v>
      </c>
      <c r="L5" s="110" t="s">
        <v>16</v>
      </c>
      <c r="M5" s="111" t="s">
        <v>17</v>
      </c>
      <c r="N5" s="112" t="s">
        <v>18</v>
      </c>
      <c r="O5" s="112" t="s">
        <v>19</v>
      </c>
      <c r="P5" s="112" t="s">
        <v>20</v>
      </c>
      <c r="Q5" s="111" t="s">
        <v>21</v>
      </c>
      <c r="R5" s="15" t="s">
        <v>10</v>
      </c>
      <c r="S5" s="15" t="s">
        <v>11</v>
      </c>
      <c r="T5" s="15" t="s">
        <v>0</v>
      </c>
      <c r="U5" s="110" t="s">
        <v>16</v>
      </c>
      <c r="V5" s="111" t="s">
        <v>17</v>
      </c>
      <c r="W5" s="112" t="s">
        <v>18</v>
      </c>
      <c r="X5" s="112" t="s">
        <v>19</v>
      </c>
      <c r="Y5" s="112" t="s">
        <v>20</v>
      </c>
      <c r="Z5" s="111" t="s">
        <v>21</v>
      </c>
      <c r="AA5" s="15" t="s">
        <v>10</v>
      </c>
      <c r="AB5" s="15" t="s">
        <v>11</v>
      </c>
    </row>
    <row r="6" spans="1:28" s="62" customFormat="1" ht="40" customHeight="1">
      <c r="A6" s="75" t="s">
        <v>0</v>
      </c>
      <c r="B6" s="59">
        <f>SUM(B9:B28)</f>
        <v>309</v>
      </c>
      <c r="C6" s="60">
        <f t="shared" ref="C6:J6" si="0">SUM(C9:C28)</f>
        <v>60</v>
      </c>
      <c r="D6" s="60">
        <f t="shared" si="0"/>
        <v>66</v>
      </c>
      <c r="E6" s="60">
        <f t="shared" si="0"/>
        <v>60</v>
      </c>
      <c r="F6" s="60">
        <f t="shared" si="0"/>
        <v>45</v>
      </c>
      <c r="G6" s="60">
        <f t="shared" si="0"/>
        <v>49</v>
      </c>
      <c r="H6" s="60">
        <f t="shared" si="0"/>
        <v>29</v>
      </c>
      <c r="I6" s="60">
        <f t="shared" si="0"/>
        <v>180</v>
      </c>
      <c r="J6" s="61">
        <f t="shared" si="0"/>
        <v>129</v>
      </c>
      <c r="K6" s="59">
        <v>0</v>
      </c>
      <c r="L6" s="60">
        <v>0</v>
      </c>
      <c r="M6" s="60">
        <v>0</v>
      </c>
      <c r="N6" s="60">
        <v>0</v>
      </c>
      <c r="O6" s="60">
        <v>0</v>
      </c>
      <c r="P6" s="60">
        <v>0</v>
      </c>
      <c r="Q6" s="60">
        <v>0</v>
      </c>
      <c r="R6" s="60">
        <v>0</v>
      </c>
      <c r="S6" s="61">
        <v>0</v>
      </c>
      <c r="T6" s="59">
        <v>0</v>
      </c>
      <c r="U6" s="60">
        <v>0</v>
      </c>
      <c r="V6" s="60">
        <v>0</v>
      </c>
      <c r="W6" s="60">
        <v>0</v>
      </c>
      <c r="X6" s="60">
        <v>0</v>
      </c>
      <c r="Y6" s="60">
        <v>0</v>
      </c>
      <c r="Z6" s="60">
        <v>0</v>
      </c>
      <c r="AA6" s="60">
        <v>0</v>
      </c>
      <c r="AB6" s="61">
        <v>0</v>
      </c>
    </row>
    <row r="7" spans="1:28" s="62" customFormat="1" ht="40" customHeight="1">
      <c r="A7" s="76" t="s">
        <v>26</v>
      </c>
      <c r="B7" s="63">
        <f>SUM(B9:B19)</f>
        <v>244</v>
      </c>
      <c r="C7" s="64">
        <f t="shared" ref="C7:J7" si="1">SUM(C9:C19)</f>
        <v>54</v>
      </c>
      <c r="D7" s="64">
        <f t="shared" si="1"/>
        <v>59</v>
      </c>
      <c r="E7" s="64">
        <f t="shared" si="1"/>
        <v>46</v>
      </c>
      <c r="F7" s="64">
        <f t="shared" si="1"/>
        <v>34</v>
      </c>
      <c r="G7" s="64">
        <f t="shared" si="1"/>
        <v>35</v>
      </c>
      <c r="H7" s="64">
        <f t="shared" si="1"/>
        <v>16</v>
      </c>
      <c r="I7" s="64">
        <f t="shared" si="1"/>
        <v>180</v>
      </c>
      <c r="J7" s="65">
        <f t="shared" si="1"/>
        <v>64</v>
      </c>
      <c r="K7" s="63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5">
        <v>0</v>
      </c>
      <c r="T7" s="63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5">
        <v>0</v>
      </c>
    </row>
    <row r="8" spans="1:28" s="62" customFormat="1" ht="40" customHeight="1">
      <c r="A8" s="77" t="s">
        <v>27</v>
      </c>
      <c r="B8" s="66">
        <f>SUM(B20:B28)</f>
        <v>65</v>
      </c>
      <c r="C8" s="67">
        <f t="shared" ref="C8:J8" si="2">SUM(C20:C28)</f>
        <v>6</v>
      </c>
      <c r="D8" s="67">
        <f t="shared" si="2"/>
        <v>7</v>
      </c>
      <c r="E8" s="67">
        <f t="shared" si="2"/>
        <v>14</v>
      </c>
      <c r="F8" s="67">
        <f t="shared" si="2"/>
        <v>11</v>
      </c>
      <c r="G8" s="67">
        <f t="shared" si="2"/>
        <v>14</v>
      </c>
      <c r="H8" s="67">
        <f t="shared" si="2"/>
        <v>13</v>
      </c>
      <c r="I8" s="67">
        <f t="shared" si="2"/>
        <v>0</v>
      </c>
      <c r="J8" s="68">
        <f t="shared" si="2"/>
        <v>65</v>
      </c>
      <c r="K8" s="66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8">
        <v>0</v>
      </c>
      <c r="T8" s="66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8">
        <v>0</v>
      </c>
    </row>
    <row r="9" spans="1:28" s="62" customFormat="1" ht="40" customHeight="1">
      <c r="A9" s="75" t="s">
        <v>28</v>
      </c>
      <c r="B9" s="63">
        <v>132</v>
      </c>
      <c r="C9" s="60">
        <v>28</v>
      </c>
      <c r="D9" s="60">
        <v>33</v>
      </c>
      <c r="E9" s="60">
        <v>24</v>
      </c>
      <c r="F9" s="60">
        <v>16</v>
      </c>
      <c r="G9" s="60">
        <v>19</v>
      </c>
      <c r="H9" s="60">
        <v>12</v>
      </c>
      <c r="I9" s="60">
        <v>132</v>
      </c>
      <c r="J9" s="61">
        <v>0</v>
      </c>
      <c r="K9" s="63">
        <v>0</v>
      </c>
      <c r="L9" s="60">
        <v>0</v>
      </c>
      <c r="M9" s="60">
        <v>0</v>
      </c>
      <c r="N9" s="60">
        <v>0</v>
      </c>
      <c r="O9" s="60">
        <v>0</v>
      </c>
      <c r="P9" s="60">
        <v>0</v>
      </c>
      <c r="Q9" s="60">
        <v>0</v>
      </c>
      <c r="R9" s="60">
        <v>0</v>
      </c>
      <c r="S9" s="61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0">
        <v>0</v>
      </c>
      <c r="Z9" s="60">
        <v>0</v>
      </c>
      <c r="AA9" s="60">
        <v>0</v>
      </c>
      <c r="AB9" s="61">
        <v>0</v>
      </c>
    </row>
    <row r="10" spans="1:28" s="62" customFormat="1" ht="40" customHeight="1">
      <c r="A10" s="76" t="s">
        <v>29</v>
      </c>
      <c r="B10" s="63">
        <v>7</v>
      </c>
      <c r="C10" s="64">
        <v>2</v>
      </c>
      <c r="D10" s="64">
        <v>2</v>
      </c>
      <c r="E10" s="64">
        <v>1</v>
      </c>
      <c r="F10" s="64">
        <v>1</v>
      </c>
      <c r="G10" s="64">
        <v>1</v>
      </c>
      <c r="H10" s="64">
        <v>0</v>
      </c>
      <c r="I10" s="64">
        <v>0</v>
      </c>
      <c r="J10" s="65">
        <v>7</v>
      </c>
      <c r="K10" s="63">
        <v>0</v>
      </c>
      <c r="L10" s="64">
        <v>0</v>
      </c>
      <c r="M10" s="64">
        <v>0</v>
      </c>
      <c r="N10" s="64">
        <v>0</v>
      </c>
      <c r="O10" s="64">
        <v>0</v>
      </c>
      <c r="P10" s="64">
        <v>0</v>
      </c>
      <c r="Q10" s="64">
        <v>0</v>
      </c>
      <c r="R10" s="64">
        <v>0</v>
      </c>
      <c r="S10" s="64">
        <v>0</v>
      </c>
      <c r="T10" s="63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5">
        <v>0</v>
      </c>
    </row>
    <row r="11" spans="1:28" s="62" customFormat="1" ht="40" customHeight="1">
      <c r="A11" s="76" t="s">
        <v>30</v>
      </c>
      <c r="B11" s="63">
        <v>19</v>
      </c>
      <c r="C11" s="64">
        <v>4</v>
      </c>
      <c r="D11" s="64">
        <v>5</v>
      </c>
      <c r="E11" s="64">
        <v>3</v>
      </c>
      <c r="F11" s="64">
        <v>3</v>
      </c>
      <c r="G11" s="64">
        <v>3</v>
      </c>
      <c r="H11" s="64">
        <v>1</v>
      </c>
      <c r="I11" s="64">
        <v>3</v>
      </c>
      <c r="J11" s="65">
        <v>16</v>
      </c>
      <c r="K11" s="63">
        <v>0</v>
      </c>
      <c r="L11" s="64">
        <v>0</v>
      </c>
      <c r="M11" s="64">
        <v>0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5">
        <v>0</v>
      </c>
      <c r="T11" s="63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5">
        <v>0</v>
      </c>
    </row>
    <row r="12" spans="1:28" s="62" customFormat="1" ht="40" customHeight="1">
      <c r="A12" s="76" t="s">
        <v>31</v>
      </c>
      <c r="B12" s="63">
        <v>3</v>
      </c>
      <c r="C12" s="64">
        <v>1</v>
      </c>
      <c r="D12" s="64">
        <v>0</v>
      </c>
      <c r="E12" s="64">
        <v>2</v>
      </c>
      <c r="F12" s="64">
        <v>0</v>
      </c>
      <c r="G12" s="64">
        <v>0</v>
      </c>
      <c r="H12" s="64">
        <v>0</v>
      </c>
      <c r="I12" s="64">
        <v>0</v>
      </c>
      <c r="J12" s="65">
        <v>3</v>
      </c>
      <c r="K12" s="63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5">
        <v>0</v>
      </c>
      <c r="T12" s="63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5">
        <v>0</v>
      </c>
    </row>
    <row r="13" spans="1:28" s="62" customFormat="1" ht="40" customHeight="1">
      <c r="A13" s="76" t="s">
        <v>32</v>
      </c>
      <c r="B13" s="63">
        <v>12</v>
      </c>
      <c r="C13" s="64">
        <v>4</v>
      </c>
      <c r="D13" s="64">
        <v>5</v>
      </c>
      <c r="E13" s="64">
        <v>2</v>
      </c>
      <c r="F13" s="64">
        <v>1</v>
      </c>
      <c r="G13" s="64">
        <v>0</v>
      </c>
      <c r="H13" s="64">
        <v>0</v>
      </c>
      <c r="I13" s="64">
        <v>0</v>
      </c>
      <c r="J13" s="65">
        <v>12</v>
      </c>
      <c r="K13" s="63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5">
        <v>0</v>
      </c>
      <c r="T13" s="63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5">
        <v>0</v>
      </c>
    </row>
    <row r="14" spans="1:28" s="62" customFormat="1" ht="40" customHeight="1">
      <c r="A14" s="76" t="s">
        <v>33</v>
      </c>
      <c r="B14" s="63">
        <v>10</v>
      </c>
      <c r="C14" s="64">
        <v>4</v>
      </c>
      <c r="D14" s="64">
        <v>3</v>
      </c>
      <c r="E14" s="64">
        <v>2</v>
      </c>
      <c r="F14" s="64">
        <v>0</v>
      </c>
      <c r="G14" s="64">
        <v>1</v>
      </c>
      <c r="H14" s="64">
        <v>0</v>
      </c>
      <c r="I14" s="64">
        <v>0</v>
      </c>
      <c r="J14" s="65">
        <v>10</v>
      </c>
      <c r="K14" s="63">
        <v>0</v>
      </c>
      <c r="L14" s="64">
        <v>0</v>
      </c>
      <c r="M14" s="64">
        <v>0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5">
        <v>0</v>
      </c>
      <c r="T14" s="63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5">
        <v>0</v>
      </c>
    </row>
    <row r="15" spans="1:28" s="62" customFormat="1" ht="40" customHeight="1">
      <c r="A15" s="76" t="s">
        <v>34</v>
      </c>
      <c r="B15" s="63">
        <v>45</v>
      </c>
      <c r="C15" s="64">
        <v>11</v>
      </c>
      <c r="D15" s="64">
        <v>5</v>
      </c>
      <c r="E15" s="64">
        <v>10</v>
      </c>
      <c r="F15" s="64">
        <v>11</v>
      </c>
      <c r="G15" s="64">
        <v>6</v>
      </c>
      <c r="H15" s="64">
        <v>2</v>
      </c>
      <c r="I15" s="64">
        <v>45</v>
      </c>
      <c r="J15" s="65">
        <v>0</v>
      </c>
      <c r="K15" s="63">
        <v>0</v>
      </c>
      <c r="L15" s="64">
        <v>0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5">
        <v>0</v>
      </c>
      <c r="T15" s="63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5">
        <v>0</v>
      </c>
    </row>
    <row r="16" spans="1:28" s="62" customFormat="1" ht="40" customHeight="1">
      <c r="A16" s="76" t="s">
        <v>35</v>
      </c>
      <c r="B16" s="63">
        <v>1</v>
      </c>
      <c r="C16" s="64">
        <v>0</v>
      </c>
      <c r="D16" s="64">
        <v>1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5">
        <v>1</v>
      </c>
      <c r="K16" s="63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5">
        <v>0</v>
      </c>
      <c r="T16" s="63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5">
        <v>0</v>
      </c>
    </row>
    <row r="17" spans="1:28" s="62" customFormat="1" ht="40" customHeight="1">
      <c r="A17" s="76" t="s">
        <v>36</v>
      </c>
      <c r="B17" s="63">
        <v>4</v>
      </c>
      <c r="C17" s="64">
        <v>0</v>
      </c>
      <c r="D17" s="64">
        <v>2</v>
      </c>
      <c r="E17" s="64">
        <v>0</v>
      </c>
      <c r="F17" s="64">
        <v>0</v>
      </c>
      <c r="G17" s="64">
        <v>2</v>
      </c>
      <c r="H17" s="64">
        <v>0</v>
      </c>
      <c r="I17" s="64">
        <v>0</v>
      </c>
      <c r="J17" s="65">
        <v>4</v>
      </c>
      <c r="K17" s="63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5">
        <v>0</v>
      </c>
      <c r="T17" s="63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5">
        <v>0</v>
      </c>
    </row>
    <row r="18" spans="1:28" s="62" customFormat="1" ht="40" customHeight="1">
      <c r="A18" s="76" t="s">
        <v>37</v>
      </c>
      <c r="B18" s="63">
        <v>4</v>
      </c>
      <c r="C18" s="64">
        <v>0</v>
      </c>
      <c r="D18" s="64">
        <v>1</v>
      </c>
      <c r="E18" s="64">
        <v>2</v>
      </c>
      <c r="F18" s="64">
        <v>0</v>
      </c>
      <c r="G18" s="64">
        <v>1</v>
      </c>
      <c r="H18" s="64">
        <v>0</v>
      </c>
      <c r="I18" s="64">
        <v>0</v>
      </c>
      <c r="J18" s="65">
        <v>4</v>
      </c>
      <c r="K18" s="63">
        <v>0</v>
      </c>
      <c r="L18" s="64">
        <v>0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5">
        <v>0</v>
      </c>
      <c r="T18" s="63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5">
        <v>0</v>
      </c>
    </row>
    <row r="19" spans="1:28" s="62" customFormat="1" ht="40" customHeight="1">
      <c r="A19" s="76" t="s">
        <v>38</v>
      </c>
      <c r="B19" s="66">
        <v>7</v>
      </c>
      <c r="C19" s="64">
        <v>0</v>
      </c>
      <c r="D19" s="64">
        <v>2</v>
      </c>
      <c r="E19" s="64">
        <v>0</v>
      </c>
      <c r="F19" s="64">
        <v>2</v>
      </c>
      <c r="G19" s="64">
        <v>2</v>
      </c>
      <c r="H19" s="64">
        <v>1</v>
      </c>
      <c r="I19" s="64">
        <v>0</v>
      </c>
      <c r="J19" s="65">
        <v>7</v>
      </c>
      <c r="K19" s="63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5">
        <v>0</v>
      </c>
      <c r="T19" s="63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5">
        <v>0</v>
      </c>
    </row>
    <row r="20" spans="1:28" s="62" customFormat="1" ht="40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1">
        <v>0</v>
      </c>
      <c r="K20" s="69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1">
        <v>0</v>
      </c>
      <c r="T20" s="69">
        <v>0</v>
      </c>
      <c r="U20" s="70">
        <v>0</v>
      </c>
      <c r="V20" s="70">
        <v>0</v>
      </c>
      <c r="W20" s="70">
        <v>0</v>
      </c>
      <c r="X20" s="70">
        <v>0</v>
      </c>
      <c r="Y20" s="70">
        <v>0</v>
      </c>
      <c r="Z20" s="70">
        <v>0</v>
      </c>
      <c r="AA20" s="70">
        <v>0</v>
      </c>
      <c r="AB20" s="71">
        <v>0</v>
      </c>
    </row>
    <row r="21" spans="1:28" s="62" customFormat="1" ht="40" customHeight="1">
      <c r="A21" s="78" t="s">
        <v>40</v>
      </c>
      <c r="B21" s="69">
        <v>10</v>
      </c>
      <c r="C21" s="70">
        <v>0</v>
      </c>
      <c r="D21" s="70">
        <v>3</v>
      </c>
      <c r="E21" s="70">
        <v>2</v>
      </c>
      <c r="F21" s="70">
        <v>4</v>
      </c>
      <c r="G21" s="70">
        <v>1</v>
      </c>
      <c r="H21" s="70">
        <v>0</v>
      </c>
      <c r="I21" s="70">
        <v>0</v>
      </c>
      <c r="J21" s="71">
        <v>10</v>
      </c>
      <c r="K21" s="69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1">
        <v>0</v>
      </c>
      <c r="T21" s="69">
        <v>0</v>
      </c>
      <c r="U21" s="70">
        <v>0</v>
      </c>
      <c r="V21" s="70">
        <v>0</v>
      </c>
      <c r="W21" s="70">
        <v>0</v>
      </c>
      <c r="X21" s="70">
        <v>0</v>
      </c>
      <c r="Y21" s="70">
        <v>0</v>
      </c>
      <c r="Z21" s="70">
        <v>0</v>
      </c>
      <c r="AA21" s="70">
        <v>0</v>
      </c>
      <c r="AB21" s="71">
        <v>0</v>
      </c>
    </row>
    <row r="22" spans="1:28" s="62" customFormat="1" ht="40" customHeight="1">
      <c r="A22" s="76" t="s">
        <v>41</v>
      </c>
      <c r="B22" s="63">
        <v>6</v>
      </c>
      <c r="C22" s="64">
        <v>1</v>
      </c>
      <c r="D22" s="64">
        <v>0</v>
      </c>
      <c r="E22" s="64">
        <v>1</v>
      </c>
      <c r="F22" s="64">
        <v>2</v>
      </c>
      <c r="G22" s="64">
        <v>1</v>
      </c>
      <c r="H22" s="64">
        <v>1</v>
      </c>
      <c r="I22" s="64">
        <v>0</v>
      </c>
      <c r="J22" s="65">
        <v>6</v>
      </c>
      <c r="K22" s="63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5">
        <v>0</v>
      </c>
      <c r="T22" s="63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5">
        <v>0</v>
      </c>
    </row>
    <row r="23" spans="1:28" s="62" customFormat="1" ht="40" customHeight="1">
      <c r="A23" s="76" t="s">
        <v>42</v>
      </c>
      <c r="B23" s="66">
        <v>4</v>
      </c>
      <c r="C23" s="64">
        <v>1</v>
      </c>
      <c r="D23" s="64">
        <v>2</v>
      </c>
      <c r="E23" s="64">
        <v>0</v>
      </c>
      <c r="F23" s="64">
        <v>0</v>
      </c>
      <c r="G23" s="64">
        <v>0</v>
      </c>
      <c r="H23" s="64">
        <v>1</v>
      </c>
      <c r="I23" s="64">
        <v>0</v>
      </c>
      <c r="J23" s="65">
        <v>4</v>
      </c>
      <c r="K23" s="63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5">
        <v>0</v>
      </c>
      <c r="T23" s="63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5">
        <v>0</v>
      </c>
    </row>
    <row r="24" spans="1:28" s="62" customFormat="1" ht="40" customHeight="1">
      <c r="A24" s="78" t="s">
        <v>43</v>
      </c>
      <c r="B24" s="69">
        <v>3</v>
      </c>
      <c r="C24" s="70">
        <v>0</v>
      </c>
      <c r="D24" s="70">
        <v>1</v>
      </c>
      <c r="E24" s="70">
        <v>1</v>
      </c>
      <c r="F24" s="70">
        <v>1</v>
      </c>
      <c r="G24" s="70">
        <v>0</v>
      </c>
      <c r="H24" s="70">
        <v>0</v>
      </c>
      <c r="I24" s="70">
        <v>0</v>
      </c>
      <c r="J24" s="71">
        <v>3</v>
      </c>
      <c r="K24" s="69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1">
        <v>0</v>
      </c>
      <c r="T24" s="69">
        <v>0</v>
      </c>
      <c r="U24" s="70">
        <v>0</v>
      </c>
      <c r="V24" s="70">
        <v>0</v>
      </c>
      <c r="W24" s="70">
        <v>0</v>
      </c>
      <c r="X24" s="70">
        <v>0</v>
      </c>
      <c r="Y24" s="70">
        <v>0</v>
      </c>
      <c r="Z24" s="70">
        <v>0</v>
      </c>
      <c r="AA24" s="70">
        <v>0</v>
      </c>
      <c r="AB24" s="71">
        <v>0</v>
      </c>
    </row>
    <row r="25" spans="1:28" s="62" customFormat="1" ht="40" customHeight="1">
      <c r="A25" s="78" t="s">
        <v>44</v>
      </c>
      <c r="B25" s="63">
        <v>6</v>
      </c>
      <c r="C25" s="70">
        <v>1</v>
      </c>
      <c r="D25" s="70">
        <v>0</v>
      </c>
      <c r="E25" s="70">
        <v>1</v>
      </c>
      <c r="F25" s="70">
        <v>1</v>
      </c>
      <c r="G25" s="70">
        <v>1</v>
      </c>
      <c r="H25" s="70">
        <v>2</v>
      </c>
      <c r="I25" s="70">
        <v>0</v>
      </c>
      <c r="J25" s="71">
        <v>6</v>
      </c>
      <c r="K25" s="69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1">
        <v>0</v>
      </c>
      <c r="T25" s="69">
        <v>0</v>
      </c>
      <c r="U25" s="70">
        <v>0</v>
      </c>
      <c r="V25" s="70">
        <v>0</v>
      </c>
      <c r="W25" s="70">
        <v>0</v>
      </c>
      <c r="X25" s="70">
        <v>0</v>
      </c>
      <c r="Y25" s="70">
        <v>0</v>
      </c>
      <c r="Z25" s="70">
        <v>0</v>
      </c>
      <c r="AA25" s="70">
        <v>0</v>
      </c>
      <c r="AB25" s="71">
        <v>0</v>
      </c>
    </row>
    <row r="26" spans="1:28" s="62" customFormat="1" ht="40" customHeight="1">
      <c r="A26" s="76" t="s">
        <v>45</v>
      </c>
      <c r="B26" s="59">
        <v>1</v>
      </c>
      <c r="C26" s="64">
        <v>0</v>
      </c>
      <c r="D26" s="64">
        <v>0</v>
      </c>
      <c r="E26" s="64">
        <v>0</v>
      </c>
      <c r="F26" s="64">
        <v>0</v>
      </c>
      <c r="G26" s="64">
        <v>1</v>
      </c>
      <c r="H26" s="64">
        <v>0</v>
      </c>
      <c r="I26" s="64">
        <v>0</v>
      </c>
      <c r="J26" s="65">
        <v>1</v>
      </c>
      <c r="K26" s="63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5">
        <v>0</v>
      </c>
      <c r="T26" s="63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5">
        <v>0</v>
      </c>
    </row>
    <row r="27" spans="1:28" s="62" customFormat="1" ht="40" customHeight="1">
      <c r="A27" s="76" t="s">
        <v>46</v>
      </c>
      <c r="B27" s="63">
        <v>5</v>
      </c>
      <c r="C27" s="64">
        <v>0</v>
      </c>
      <c r="D27" s="64">
        <v>0</v>
      </c>
      <c r="E27" s="64">
        <v>0</v>
      </c>
      <c r="F27" s="64">
        <v>0</v>
      </c>
      <c r="G27" s="64">
        <v>3</v>
      </c>
      <c r="H27" s="64">
        <v>2</v>
      </c>
      <c r="I27" s="64">
        <v>0</v>
      </c>
      <c r="J27" s="65">
        <v>5</v>
      </c>
      <c r="K27" s="63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5">
        <v>0</v>
      </c>
      <c r="T27" s="63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5">
        <v>0</v>
      </c>
    </row>
    <row r="28" spans="1:28" s="62" customFormat="1" ht="40" customHeight="1" thickBot="1">
      <c r="A28" s="79" t="s">
        <v>47</v>
      </c>
      <c r="B28" s="59">
        <v>30</v>
      </c>
      <c r="C28" s="73">
        <v>3</v>
      </c>
      <c r="D28" s="73">
        <v>1</v>
      </c>
      <c r="E28" s="73">
        <v>9</v>
      </c>
      <c r="F28" s="73">
        <v>3</v>
      </c>
      <c r="G28" s="73">
        <v>7</v>
      </c>
      <c r="H28" s="73">
        <v>7</v>
      </c>
      <c r="I28" s="73">
        <v>0</v>
      </c>
      <c r="J28" s="74">
        <v>30</v>
      </c>
      <c r="K28" s="72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4">
        <v>0</v>
      </c>
      <c r="T28" s="72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4">
        <v>0</v>
      </c>
    </row>
    <row r="29" spans="1:28" s="62" customFormat="1" ht="40" customHeight="1" thickTop="1">
      <c r="A29" s="76" t="s">
        <v>48</v>
      </c>
      <c r="B29" s="114">
        <f>B17</f>
        <v>4</v>
      </c>
      <c r="C29" s="64">
        <f t="shared" ref="C29:J29" si="3">C17</f>
        <v>0</v>
      </c>
      <c r="D29" s="64">
        <f t="shared" si="3"/>
        <v>2</v>
      </c>
      <c r="E29" s="64">
        <f t="shared" si="3"/>
        <v>0</v>
      </c>
      <c r="F29" s="64">
        <f t="shared" si="3"/>
        <v>0</v>
      </c>
      <c r="G29" s="64">
        <f t="shared" si="3"/>
        <v>2</v>
      </c>
      <c r="H29" s="64">
        <f t="shared" si="3"/>
        <v>0</v>
      </c>
      <c r="I29" s="64">
        <f t="shared" si="3"/>
        <v>0</v>
      </c>
      <c r="J29" s="65">
        <f t="shared" si="3"/>
        <v>4</v>
      </c>
      <c r="K29" s="63">
        <f t="shared" ref="K29:AB29" si="4">K17</f>
        <v>0</v>
      </c>
      <c r="L29" s="64">
        <f t="shared" si="4"/>
        <v>0</v>
      </c>
      <c r="M29" s="64">
        <f t="shared" si="4"/>
        <v>0</v>
      </c>
      <c r="N29" s="64">
        <f t="shared" si="4"/>
        <v>0</v>
      </c>
      <c r="O29" s="64">
        <f t="shared" si="4"/>
        <v>0</v>
      </c>
      <c r="P29" s="64">
        <f t="shared" si="4"/>
        <v>0</v>
      </c>
      <c r="Q29" s="64">
        <f t="shared" si="4"/>
        <v>0</v>
      </c>
      <c r="R29" s="64">
        <f t="shared" si="4"/>
        <v>0</v>
      </c>
      <c r="S29" s="65">
        <f t="shared" si="4"/>
        <v>0</v>
      </c>
      <c r="T29" s="63">
        <f t="shared" si="4"/>
        <v>0</v>
      </c>
      <c r="U29" s="64">
        <f t="shared" si="4"/>
        <v>0</v>
      </c>
      <c r="V29" s="64">
        <f t="shared" si="4"/>
        <v>0</v>
      </c>
      <c r="W29" s="64">
        <f t="shared" si="4"/>
        <v>0</v>
      </c>
      <c r="X29" s="64">
        <f t="shared" si="4"/>
        <v>0</v>
      </c>
      <c r="Y29" s="64">
        <f t="shared" si="4"/>
        <v>0</v>
      </c>
      <c r="Z29" s="64">
        <f t="shared" si="4"/>
        <v>0</v>
      </c>
      <c r="AA29" s="64">
        <f t="shared" si="4"/>
        <v>0</v>
      </c>
      <c r="AB29" s="65">
        <f t="shared" si="4"/>
        <v>0</v>
      </c>
    </row>
    <row r="30" spans="1:28" s="62" customFormat="1" ht="40" customHeight="1">
      <c r="A30" s="76" t="s">
        <v>49</v>
      </c>
      <c r="B30" s="63">
        <f>B13+B14</f>
        <v>22</v>
      </c>
      <c r="C30" s="64">
        <f t="shared" ref="C30:J30" si="5">C13+C14</f>
        <v>8</v>
      </c>
      <c r="D30" s="64">
        <f t="shared" si="5"/>
        <v>8</v>
      </c>
      <c r="E30" s="64">
        <f t="shared" si="5"/>
        <v>4</v>
      </c>
      <c r="F30" s="64">
        <f t="shared" si="5"/>
        <v>1</v>
      </c>
      <c r="G30" s="64">
        <f t="shared" si="5"/>
        <v>1</v>
      </c>
      <c r="H30" s="64">
        <f t="shared" si="5"/>
        <v>0</v>
      </c>
      <c r="I30" s="64">
        <f t="shared" si="5"/>
        <v>0</v>
      </c>
      <c r="J30" s="65">
        <f t="shared" si="5"/>
        <v>22</v>
      </c>
      <c r="K30" s="63">
        <f t="shared" ref="K30:AB30" si="6">K13+K14</f>
        <v>0</v>
      </c>
      <c r="L30" s="64">
        <f t="shared" si="6"/>
        <v>0</v>
      </c>
      <c r="M30" s="64">
        <f t="shared" si="6"/>
        <v>0</v>
      </c>
      <c r="N30" s="64">
        <f t="shared" si="6"/>
        <v>0</v>
      </c>
      <c r="O30" s="64">
        <f t="shared" si="6"/>
        <v>0</v>
      </c>
      <c r="P30" s="64">
        <f t="shared" si="6"/>
        <v>0</v>
      </c>
      <c r="Q30" s="64">
        <f t="shared" si="6"/>
        <v>0</v>
      </c>
      <c r="R30" s="64">
        <f t="shared" si="6"/>
        <v>0</v>
      </c>
      <c r="S30" s="65">
        <f t="shared" si="6"/>
        <v>0</v>
      </c>
      <c r="T30" s="63">
        <f t="shared" si="6"/>
        <v>0</v>
      </c>
      <c r="U30" s="64">
        <f t="shared" si="6"/>
        <v>0</v>
      </c>
      <c r="V30" s="64">
        <f t="shared" si="6"/>
        <v>0</v>
      </c>
      <c r="W30" s="64">
        <f t="shared" si="6"/>
        <v>0</v>
      </c>
      <c r="X30" s="64">
        <f t="shared" si="6"/>
        <v>0</v>
      </c>
      <c r="Y30" s="64">
        <f t="shared" si="6"/>
        <v>0</v>
      </c>
      <c r="Z30" s="64">
        <f t="shared" si="6"/>
        <v>0</v>
      </c>
      <c r="AA30" s="64">
        <f t="shared" si="6"/>
        <v>0</v>
      </c>
      <c r="AB30" s="65">
        <f t="shared" si="6"/>
        <v>0</v>
      </c>
    </row>
    <row r="31" spans="1:28" s="62" customFormat="1" ht="40" customHeight="1">
      <c r="A31" s="76" t="s">
        <v>50</v>
      </c>
      <c r="B31" s="63">
        <f>B10+B20</f>
        <v>7</v>
      </c>
      <c r="C31" s="64">
        <f t="shared" ref="C31:J31" si="7">C10+C20</f>
        <v>2</v>
      </c>
      <c r="D31" s="64">
        <f t="shared" si="7"/>
        <v>2</v>
      </c>
      <c r="E31" s="64">
        <f t="shared" si="7"/>
        <v>1</v>
      </c>
      <c r="F31" s="64">
        <f t="shared" si="7"/>
        <v>1</v>
      </c>
      <c r="G31" s="64">
        <f t="shared" si="7"/>
        <v>1</v>
      </c>
      <c r="H31" s="64">
        <f t="shared" si="7"/>
        <v>0</v>
      </c>
      <c r="I31" s="64">
        <f t="shared" si="7"/>
        <v>0</v>
      </c>
      <c r="J31" s="65">
        <f t="shared" si="7"/>
        <v>7</v>
      </c>
      <c r="K31" s="63">
        <f t="shared" ref="K31:AB31" si="8">K10+K20</f>
        <v>0</v>
      </c>
      <c r="L31" s="64">
        <f t="shared" si="8"/>
        <v>0</v>
      </c>
      <c r="M31" s="64">
        <f t="shared" si="8"/>
        <v>0</v>
      </c>
      <c r="N31" s="64">
        <f t="shared" si="8"/>
        <v>0</v>
      </c>
      <c r="O31" s="64">
        <f t="shared" si="8"/>
        <v>0</v>
      </c>
      <c r="P31" s="64">
        <f t="shared" si="8"/>
        <v>0</v>
      </c>
      <c r="Q31" s="64">
        <f t="shared" si="8"/>
        <v>0</v>
      </c>
      <c r="R31" s="64">
        <f t="shared" si="8"/>
        <v>0</v>
      </c>
      <c r="S31" s="65">
        <f t="shared" si="8"/>
        <v>0</v>
      </c>
      <c r="T31" s="63">
        <f t="shared" si="8"/>
        <v>0</v>
      </c>
      <c r="U31" s="64">
        <f t="shared" si="8"/>
        <v>0</v>
      </c>
      <c r="V31" s="64">
        <f t="shared" si="8"/>
        <v>0</v>
      </c>
      <c r="W31" s="64">
        <f t="shared" si="8"/>
        <v>0</v>
      </c>
      <c r="X31" s="64">
        <f t="shared" si="8"/>
        <v>0</v>
      </c>
      <c r="Y31" s="64">
        <f t="shared" si="8"/>
        <v>0</v>
      </c>
      <c r="Z31" s="64">
        <f t="shared" si="8"/>
        <v>0</v>
      </c>
      <c r="AA31" s="64">
        <f t="shared" si="8"/>
        <v>0</v>
      </c>
      <c r="AB31" s="65">
        <f t="shared" si="8"/>
        <v>0</v>
      </c>
    </row>
    <row r="32" spans="1:28" s="62" customFormat="1" ht="40" customHeight="1">
      <c r="A32" s="76" t="s">
        <v>51</v>
      </c>
      <c r="B32" s="63">
        <f>B9+B16+B19+B21+B22+B23</f>
        <v>160</v>
      </c>
      <c r="C32" s="64">
        <f t="shared" ref="C32:J32" si="9">C9+C16+C19+C21+C22+C23</f>
        <v>30</v>
      </c>
      <c r="D32" s="64">
        <f t="shared" si="9"/>
        <v>41</v>
      </c>
      <c r="E32" s="64">
        <f t="shared" si="9"/>
        <v>27</v>
      </c>
      <c r="F32" s="64">
        <f t="shared" si="9"/>
        <v>24</v>
      </c>
      <c r="G32" s="64">
        <f t="shared" si="9"/>
        <v>23</v>
      </c>
      <c r="H32" s="64">
        <f t="shared" si="9"/>
        <v>15</v>
      </c>
      <c r="I32" s="64">
        <f t="shared" si="9"/>
        <v>132</v>
      </c>
      <c r="J32" s="65">
        <f t="shared" si="9"/>
        <v>28</v>
      </c>
      <c r="K32" s="63">
        <f t="shared" ref="K32:AB32" si="10">K9+K16+K19+K21+K22+K23</f>
        <v>0</v>
      </c>
      <c r="L32" s="64">
        <f t="shared" si="10"/>
        <v>0</v>
      </c>
      <c r="M32" s="64">
        <f t="shared" si="10"/>
        <v>0</v>
      </c>
      <c r="N32" s="64">
        <f t="shared" si="10"/>
        <v>0</v>
      </c>
      <c r="O32" s="64">
        <f t="shared" si="10"/>
        <v>0</v>
      </c>
      <c r="P32" s="64">
        <f t="shared" si="10"/>
        <v>0</v>
      </c>
      <c r="Q32" s="64">
        <f t="shared" si="10"/>
        <v>0</v>
      </c>
      <c r="R32" s="64">
        <f t="shared" si="10"/>
        <v>0</v>
      </c>
      <c r="S32" s="65">
        <f t="shared" si="10"/>
        <v>0</v>
      </c>
      <c r="T32" s="63">
        <f t="shared" si="10"/>
        <v>0</v>
      </c>
      <c r="U32" s="64">
        <f t="shared" si="10"/>
        <v>0</v>
      </c>
      <c r="V32" s="64">
        <f t="shared" si="10"/>
        <v>0</v>
      </c>
      <c r="W32" s="64">
        <f t="shared" si="10"/>
        <v>0</v>
      </c>
      <c r="X32" s="64">
        <f t="shared" si="10"/>
        <v>0</v>
      </c>
      <c r="Y32" s="64">
        <f t="shared" si="10"/>
        <v>0</v>
      </c>
      <c r="Z32" s="64">
        <f t="shared" si="10"/>
        <v>0</v>
      </c>
      <c r="AA32" s="64">
        <f t="shared" si="10"/>
        <v>0</v>
      </c>
      <c r="AB32" s="65">
        <f t="shared" si="10"/>
        <v>0</v>
      </c>
    </row>
    <row r="33" spans="1:28" s="62" customFormat="1" ht="40" customHeight="1">
      <c r="A33" s="76" t="s">
        <v>52</v>
      </c>
      <c r="B33" s="63">
        <f>B12+B15+B18+B24+B25</f>
        <v>61</v>
      </c>
      <c r="C33" s="64">
        <f t="shared" ref="C33:J33" si="11">C12+C15+C18+C24+C25</f>
        <v>13</v>
      </c>
      <c r="D33" s="64">
        <f t="shared" si="11"/>
        <v>7</v>
      </c>
      <c r="E33" s="64">
        <f t="shared" si="11"/>
        <v>16</v>
      </c>
      <c r="F33" s="64">
        <f t="shared" si="11"/>
        <v>13</v>
      </c>
      <c r="G33" s="64">
        <f t="shared" si="11"/>
        <v>8</v>
      </c>
      <c r="H33" s="64">
        <f t="shared" si="11"/>
        <v>4</v>
      </c>
      <c r="I33" s="64">
        <f t="shared" si="11"/>
        <v>45</v>
      </c>
      <c r="J33" s="65">
        <f t="shared" si="11"/>
        <v>16</v>
      </c>
      <c r="K33" s="63">
        <f t="shared" ref="K33:AB33" si="12">K12+K15+K18+K24+K25</f>
        <v>0</v>
      </c>
      <c r="L33" s="64">
        <f t="shared" si="12"/>
        <v>0</v>
      </c>
      <c r="M33" s="64">
        <f t="shared" si="12"/>
        <v>0</v>
      </c>
      <c r="N33" s="64">
        <f t="shared" si="12"/>
        <v>0</v>
      </c>
      <c r="O33" s="64">
        <f t="shared" si="12"/>
        <v>0</v>
      </c>
      <c r="P33" s="64">
        <f t="shared" si="12"/>
        <v>0</v>
      </c>
      <c r="Q33" s="64">
        <f t="shared" si="12"/>
        <v>0</v>
      </c>
      <c r="R33" s="64">
        <f t="shared" si="12"/>
        <v>0</v>
      </c>
      <c r="S33" s="65">
        <f t="shared" si="12"/>
        <v>0</v>
      </c>
      <c r="T33" s="63">
        <f t="shared" si="12"/>
        <v>0</v>
      </c>
      <c r="U33" s="64">
        <f t="shared" si="12"/>
        <v>0</v>
      </c>
      <c r="V33" s="64">
        <f t="shared" si="12"/>
        <v>0</v>
      </c>
      <c r="W33" s="64">
        <f t="shared" si="12"/>
        <v>0</v>
      </c>
      <c r="X33" s="64">
        <f t="shared" si="12"/>
        <v>0</v>
      </c>
      <c r="Y33" s="64">
        <f t="shared" si="12"/>
        <v>0</v>
      </c>
      <c r="Z33" s="64">
        <f t="shared" si="12"/>
        <v>0</v>
      </c>
      <c r="AA33" s="64">
        <f t="shared" si="12"/>
        <v>0</v>
      </c>
      <c r="AB33" s="65">
        <f t="shared" si="12"/>
        <v>0</v>
      </c>
    </row>
    <row r="34" spans="1:28" s="62" customFormat="1" ht="40" customHeight="1">
      <c r="A34" s="77" t="s">
        <v>53</v>
      </c>
      <c r="B34" s="66">
        <f>B11+B26+B27+B28</f>
        <v>55</v>
      </c>
      <c r="C34" s="67">
        <f t="shared" ref="C34:J34" si="13">C11+C26+C27+C28</f>
        <v>7</v>
      </c>
      <c r="D34" s="67">
        <f t="shared" si="13"/>
        <v>6</v>
      </c>
      <c r="E34" s="67">
        <f t="shared" si="13"/>
        <v>12</v>
      </c>
      <c r="F34" s="67">
        <f t="shared" si="13"/>
        <v>6</v>
      </c>
      <c r="G34" s="67">
        <f t="shared" si="13"/>
        <v>14</v>
      </c>
      <c r="H34" s="67">
        <f t="shared" si="13"/>
        <v>10</v>
      </c>
      <c r="I34" s="67">
        <f t="shared" si="13"/>
        <v>3</v>
      </c>
      <c r="J34" s="68">
        <f t="shared" si="13"/>
        <v>52</v>
      </c>
      <c r="K34" s="66">
        <f t="shared" ref="K34:AB34" si="14">K11+K26+K27+K28</f>
        <v>0</v>
      </c>
      <c r="L34" s="67">
        <f t="shared" si="14"/>
        <v>0</v>
      </c>
      <c r="M34" s="67">
        <f t="shared" si="14"/>
        <v>0</v>
      </c>
      <c r="N34" s="67">
        <f t="shared" si="14"/>
        <v>0</v>
      </c>
      <c r="O34" s="67">
        <f t="shared" si="14"/>
        <v>0</v>
      </c>
      <c r="P34" s="67">
        <f t="shared" si="14"/>
        <v>0</v>
      </c>
      <c r="Q34" s="67">
        <f t="shared" si="14"/>
        <v>0</v>
      </c>
      <c r="R34" s="67">
        <f t="shared" si="14"/>
        <v>0</v>
      </c>
      <c r="S34" s="68">
        <f t="shared" si="14"/>
        <v>0</v>
      </c>
      <c r="T34" s="66">
        <f t="shared" si="14"/>
        <v>0</v>
      </c>
      <c r="U34" s="67">
        <f t="shared" si="14"/>
        <v>0</v>
      </c>
      <c r="V34" s="67">
        <f t="shared" si="14"/>
        <v>0</v>
      </c>
      <c r="W34" s="67">
        <f t="shared" si="14"/>
        <v>0</v>
      </c>
      <c r="X34" s="67">
        <f t="shared" si="14"/>
        <v>0</v>
      </c>
      <c r="Y34" s="67">
        <f t="shared" si="14"/>
        <v>0</v>
      </c>
      <c r="Z34" s="67">
        <f t="shared" si="14"/>
        <v>0</v>
      </c>
      <c r="AA34" s="67">
        <f t="shared" si="14"/>
        <v>0</v>
      </c>
      <c r="AB34" s="68">
        <f t="shared" si="14"/>
        <v>0</v>
      </c>
    </row>
    <row r="35" spans="1:28" ht="31.5" customHeight="1">
      <c r="A35" s="122" t="s">
        <v>69</v>
      </c>
      <c r="B35" s="122"/>
      <c r="C35" s="122"/>
      <c r="D35" s="122"/>
      <c r="E35" s="122"/>
      <c r="F35" s="122"/>
      <c r="G35" s="122"/>
      <c r="H35" s="122"/>
      <c r="I35" s="122"/>
      <c r="J35" s="122"/>
      <c r="O35" s="8"/>
      <c r="P35" s="8"/>
      <c r="Q35" s="8"/>
      <c r="R35" s="8"/>
      <c r="S35" s="8"/>
      <c r="X35" s="8"/>
      <c r="Y35" s="8"/>
      <c r="Z35" s="8"/>
      <c r="AA35" s="8"/>
      <c r="AB35" s="8"/>
    </row>
  </sheetData>
  <mergeCells count="14">
    <mergeCell ref="AA1:AB1"/>
    <mergeCell ref="T3:AB3"/>
    <mergeCell ref="T4:Z4"/>
    <mergeCell ref="AA4:AB4"/>
    <mergeCell ref="A35:J35"/>
    <mergeCell ref="R1:S1"/>
    <mergeCell ref="K3:S3"/>
    <mergeCell ref="K4:Q4"/>
    <mergeCell ref="R4:S4"/>
    <mergeCell ref="A3:A5"/>
    <mergeCell ref="I4:J4"/>
    <mergeCell ref="B4:H4"/>
    <mergeCell ref="I1:J1"/>
    <mergeCell ref="B3:J3"/>
  </mergeCells>
  <phoneticPr fontId="2"/>
  <printOptions horizontalCentered="1"/>
  <pageMargins left="0.78740157480314965" right="0.43307086614173229" top="0.59055118110236227" bottom="0.59055118110236227" header="0" footer="0"/>
  <pageSetup paperSize="9" scale="63" fitToWidth="2" orientation="portrait" blackAndWhite="1" horizontalDpi="300" verticalDpi="300" r:id="rId1"/>
  <headerFooter alignWithMargins="0"/>
  <colBreaks count="1" manualBreakCount="1">
    <brk id="1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08">
    <tabColor theme="3" tint="0.59999389629810485"/>
  </sheetPr>
  <dimension ref="A1:AI35"/>
  <sheetViews>
    <sheetView view="pageBreakPreview" zoomScale="70" zoomScaleNormal="50" zoomScaleSheetLayoutView="70" workbookViewId="0">
      <pane xSplit="1" ySplit="6" topLeftCell="B7" activePane="bottomRight" state="frozen"/>
      <selection pane="topRight"/>
      <selection pane="bottomLeft"/>
      <selection pane="bottomRight" activeCell="AM12" sqref="AM12"/>
    </sheetView>
  </sheetViews>
  <sheetFormatPr defaultColWidth="9" defaultRowHeight="23.15" customHeight="1"/>
  <cols>
    <col min="1" max="1" width="15.08984375" style="35" customWidth="1"/>
    <col min="2" max="35" width="15.08984375" style="32" customWidth="1"/>
    <col min="36" max="16384" width="9" style="31"/>
  </cols>
  <sheetData>
    <row r="1" spans="1:35" ht="19">
      <c r="A1" s="22" t="s">
        <v>70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23"/>
      <c r="U1" s="23"/>
      <c r="V1" s="23"/>
      <c r="W1" s="23" t="s">
        <v>85</v>
      </c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23" t="s">
        <v>84</v>
      </c>
    </row>
    <row r="2" spans="1:35" s="34" customFormat="1" ht="3.75" customHeight="1">
      <c r="A2" s="24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4.25" customHeight="1">
      <c r="A3" s="124" t="s">
        <v>54</v>
      </c>
      <c r="B3" s="129" t="s">
        <v>74</v>
      </c>
      <c r="C3" s="130"/>
      <c r="D3" s="130"/>
      <c r="E3" s="130"/>
      <c r="F3" s="130"/>
      <c r="G3" s="130"/>
      <c r="H3" s="129" t="s">
        <v>76</v>
      </c>
      <c r="I3" s="130"/>
      <c r="J3" s="130"/>
      <c r="K3" s="130"/>
      <c r="L3" s="130"/>
      <c r="M3" s="133"/>
      <c r="N3" s="117" t="s">
        <v>75</v>
      </c>
      <c r="O3" s="118"/>
      <c r="P3" s="118"/>
      <c r="Q3" s="118"/>
      <c r="R3" s="118"/>
      <c r="S3" s="118"/>
      <c r="T3" s="118"/>
      <c r="U3" s="118"/>
      <c r="V3" s="118"/>
      <c r="W3" s="119"/>
      <c r="X3" s="129" t="s">
        <v>82</v>
      </c>
      <c r="Y3" s="130"/>
      <c r="Z3" s="130"/>
      <c r="AA3" s="130"/>
      <c r="AB3" s="130"/>
      <c r="AC3" s="133"/>
      <c r="AD3" s="129" t="s">
        <v>83</v>
      </c>
      <c r="AE3" s="130"/>
      <c r="AF3" s="130"/>
      <c r="AG3" s="130"/>
      <c r="AH3" s="130"/>
      <c r="AI3" s="133"/>
    </row>
    <row r="4" spans="1:35" ht="13.5" customHeight="1">
      <c r="A4" s="125"/>
      <c r="B4" s="131"/>
      <c r="C4" s="132"/>
      <c r="D4" s="132"/>
      <c r="E4" s="132"/>
      <c r="F4" s="132"/>
      <c r="G4" s="132"/>
      <c r="H4" s="131"/>
      <c r="I4" s="132"/>
      <c r="J4" s="132"/>
      <c r="K4" s="132"/>
      <c r="L4" s="132"/>
      <c r="M4" s="134"/>
      <c r="N4" s="117" t="s">
        <v>59</v>
      </c>
      <c r="O4" s="118"/>
      <c r="P4" s="118"/>
      <c r="Q4" s="118"/>
      <c r="R4" s="118"/>
      <c r="S4" s="119"/>
      <c r="T4" s="117" t="s">
        <v>60</v>
      </c>
      <c r="U4" s="118"/>
      <c r="V4" s="118"/>
      <c r="W4" s="119"/>
      <c r="X4" s="131"/>
      <c r="Y4" s="132"/>
      <c r="Z4" s="132"/>
      <c r="AA4" s="132"/>
      <c r="AB4" s="132"/>
      <c r="AC4" s="134"/>
      <c r="AD4" s="131"/>
      <c r="AE4" s="132"/>
      <c r="AF4" s="132"/>
      <c r="AG4" s="132"/>
      <c r="AH4" s="132"/>
      <c r="AI4" s="134"/>
    </row>
    <row r="5" spans="1:35" ht="20.149999999999999" customHeight="1">
      <c r="A5" s="125"/>
      <c r="B5" s="128" t="s">
        <v>0</v>
      </c>
      <c r="C5" s="127" t="s">
        <v>16</v>
      </c>
      <c r="D5" s="127" t="s">
        <v>17</v>
      </c>
      <c r="E5" s="127" t="s">
        <v>18</v>
      </c>
      <c r="F5" s="127" t="s">
        <v>19</v>
      </c>
      <c r="G5" s="127" t="s">
        <v>20</v>
      </c>
      <c r="H5" s="128" t="s">
        <v>0</v>
      </c>
      <c r="I5" s="127" t="s">
        <v>16</v>
      </c>
      <c r="J5" s="127" t="s">
        <v>17</v>
      </c>
      <c r="K5" s="127" t="s">
        <v>18</v>
      </c>
      <c r="L5" s="127" t="s">
        <v>19</v>
      </c>
      <c r="M5" s="127" t="s">
        <v>20</v>
      </c>
      <c r="N5" s="128" t="s">
        <v>0</v>
      </c>
      <c r="O5" s="127" t="s">
        <v>16</v>
      </c>
      <c r="P5" s="127" t="s">
        <v>17</v>
      </c>
      <c r="Q5" s="135" t="s">
        <v>18</v>
      </c>
      <c r="R5" s="127" t="s">
        <v>19</v>
      </c>
      <c r="S5" s="127" t="s">
        <v>20</v>
      </c>
      <c r="T5" s="128" t="s">
        <v>0</v>
      </c>
      <c r="U5" s="127" t="s">
        <v>16</v>
      </c>
      <c r="V5" s="127" t="s">
        <v>17</v>
      </c>
      <c r="W5" s="127" t="s">
        <v>18</v>
      </c>
      <c r="X5" s="128" t="s">
        <v>0</v>
      </c>
      <c r="Y5" s="127" t="s">
        <v>16</v>
      </c>
      <c r="Z5" s="127" t="s">
        <v>17</v>
      </c>
      <c r="AA5" s="127" t="s">
        <v>18</v>
      </c>
      <c r="AB5" s="127" t="s">
        <v>19</v>
      </c>
      <c r="AC5" s="127" t="s">
        <v>20</v>
      </c>
      <c r="AD5" s="128" t="s">
        <v>0</v>
      </c>
      <c r="AE5" s="127" t="s">
        <v>16</v>
      </c>
      <c r="AF5" s="127" t="s">
        <v>17</v>
      </c>
      <c r="AG5" s="127" t="s">
        <v>18</v>
      </c>
      <c r="AH5" s="127" t="s">
        <v>19</v>
      </c>
      <c r="AI5" s="127" t="s">
        <v>20</v>
      </c>
    </row>
    <row r="6" spans="1:35" ht="20.149999999999999" customHeight="1">
      <c r="A6" s="126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17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</row>
    <row r="7" spans="1:35" s="62" customFormat="1" ht="60" customHeight="1">
      <c r="A7" s="75" t="s">
        <v>0</v>
      </c>
      <c r="B7" s="59">
        <f>SUM(B10:B29)</f>
        <v>147</v>
      </c>
      <c r="C7" s="60">
        <f t="shared" ref="C7:G7" si="0">SUM(C10:C29)</f>
        <v>33</v>
      </c>
      <c r="D7" s="60">
        <f t="shared" si="0"/>
        <v>36</v>
      </c>
      <c r="E7" s="60">
        <f t="shared" si="0"/>
        <v>35</v>
      </c>
      <c r="F7" s="60">
        <f t="shared" si="0"/>
        <v>24</v>
      </c>
      <c r="G7" s="60">
        <f t="shared" si="0"/>
        <v>19</v>
      </c>
      <c r="H7" s="59">
        <f t="shared" ref="H7:W7" si="1">SUM(H10:H29)</f>
        <v>72</v>
      </c>
      <c r="I7" s="60">
        <f t="shared" si="1"/>
        <v>9</v>
      </c>
      <c r="J7" s="60">
        <f t="shared" si="1"/>
        <v>12</v>
      </c>
      <c r="K7" s="60">
        <f t="shared" si="1"/>
        <v>18</v>
      </c>
      <c r="L7" s="60">
        <f t="shared" si="1"/>
        <v>14</v>
      </c>
      <c r="M7" s="61">
        <f t="shared" si="1"/>
        <v>19</v>
      </c>
      <c r="N7" s="59">
        <f t="shared" si="1"/>
        <v>31</v>
      </c>
      <c r="O7" s="60">
        <f t="shared" si="1"/>
        <v>5</v>
      </c>
      <c r="P7" s="60">
        <f t="shared" si="1"/>
        <v>5</v>
      </c>
      <c r="Q7" s="60">
        <f t="shared" si="1"/>
        <v>3</v>
      </c>
      <c r="R7" s="60">
        <f t="shared" si="1"/>
        <v>7</v>
      </c>
      <c r="S7" s="60">
        <f t="shared" si="1"/>
        <v>11</v>
      </c>
      <c r="T7" s="59">
        <f t="shared" si="1"/>
        <v>30</v>
      </c>
      <c r="U7" s="60">
        <f t="shared" si="1"/>
        <v>13</v>
      </c>
      <c r="V7" s="60">
        <f t="shared" si="1"/>
        <v>13</v>
      </c>
      <c r="W7" s="61">
        <f t="shared" si="1"/>
        <v>4</v>
      </c>
      <c r="X7" s="59">
        <f t="shared" ref="X7:AC7" si="2">SUM(X10:X29)</f>
        <v>55</v>
      </c>
      <c r="Y7" s="60">
        <f t="shared" si="2"/>
        <v>19</v>
      </c>
      <c r="Z7" s="60">
        <f t="shared" si="2"/>
        <v>8</v>
      </c>
      <c r="AA7" s="60">
        <f t="shared" si="2"/>
        <v>7</v>
      </c>
      <c r="AB7" s="60">
        <f t="shared" si="2"/>
        <v>5</v>
      </c>
      <c r="AC7" s="61">
        <f t="shared" si="2"/>
        <v>16</v>
      </c>
      <c r="AD7" s="59">
        <f t="shared" ref="AD7:AI7" si="3">SUM(AD10:AD29)</f>
        <v>68</v>
      </c>
      <c r="AE7" s="60">
        <f t="shared" si="3"/>
        <v>10</v>
      </c>
      <c r="AF7" s="60">
        <f t="shared" si="3"/>
        <v>18</v>
      </c>
      <c r="AG7" s="60">
        <f t="shared" si="3"/>
        <v>17</v>
      </c>
      <c r="AH7" s="60">
        <f t="shared" si="3"/>
        <v>12</v>
      </c>
      <c r="AI7" s="61">
        <f t="shared" si="3"/>
        <v>11</v>
      </c>
    </row>
    <row r="8" spans="1:35" s="62" customFormat="1" ht="60" customHeight="1">
      <c r="A8" s="76" t="s">
        <v>26</v>
      </c>
      <c r="B8" s="63">
        <f>SUM(B10:B20)</f>
        <v>118</v>
      </c>
      <c r="C8" s="64">
        <f t="shared" ref="C8:G8" si="4">SUM(C10:C20)</f>
        <v>30</v>
      </c>
      <c r="D8" s="64">
        <f t="shared" si="4"/>
        <v>33</v>
      </c>
      <c r="E8" s="64">
        <f t="shared" si="4"/>
        <v>27</v>
      </c>
      <c r="F8" s="64">
        <f t="shared" si="4"/>
        <v>17</v>
      </c>
      <c r="G8" s="64">
        <f t="shared" si="4"/>
        <v>11</v>
      </c>
      <c r="H8" s="63">
        <f t="shared" ref="H8:W8" si="5">SUM(H10:H20)</f>
        <v>55</v>
      </c>
      <c r="I8" s="64">
        <f t="shared" si="5"/>
        <v>8</v>
      </c>
      <c r="J8" s="64">
        <f t="shared" si="5"/>
        <v>8</v>
      </c>
      <c r="K8" s="64">
        <f t="shared" si="5"/>
        <v>13</v>
      </c>
      <c r="L8" s="64">
        <f t="shared" si="5"/>
        <v>11</v>
      </c>
      <c r="M8" s="65">
        <f t="shared" si="5"/>
        <v>15</v>
      </c>
      <c r="N8" s="63">
        <f t="shared" si="5"/>
        <v>28</v>
      </c>
      <c r="O8" s="64">
        <f t="shared" si="5"/>
        <v>5</v>
      </c>
      <c r="P8" s="64">
        <f t="shared" si="5"/>
        <v>5</v>
      </c>
      <c r="Q8" s="64">
        <f t="shared" si="5"/>
        <v>3</v>
      </c>
      <c r="R8" s="64">
        <f t="shared" si="5"/>
        <v>6</v>
      </c>
      <c r="S8" s="64">
        <f t="shared" si="5"/>
        <v>9</v>
      </c>
      <c r="T8" s="63">
        <f t="shared" si="5"/>
        <v>27</v>
      </c>
      <c r="U8" s="64">
        <f t="shared" si="5"/>
        <v>11</v>
      </c>
      <c r="V8" s="64">
        <f t="shared" si="5"/>
        <v>13</v>
      </c>
      <c r="W8" s="65">
        <f t="shared" si="5"/>
        <v>3</v>
      </c>
      <c r="X8" s="63">
        <f t="shared" ref="X8:AC8" si="6">SUM(X10:X20)</f>
        <v>47</v>
      </c>
      <c r="Y8" s="64">
        <f t="shared" si="6"/>
        <v>17</v>
      </c>
      <c r="Z8" s="64">
        <f t="shared" si="6"/>
        <v>7</v>
      </c>
      <c r="AA8" s="64">
        <f t="shared" si="6"/>
        <v>5</v>
      </c>
      <c r="AB8" s="64">
        <f t="shared" si="6"/>
        <v>4</v>
      </c>
      <c r="AC8" s="65">
        <f t="shared" si="6"/>
        <v>14</v>
      </c>
      <c r="AD8" s="63">
        <f t="shared" ref="AD8:AI8" si="7">SUM(AD10:AD20)</f>
        <v>54</v>
      </c>
      <c r="AE8" s="64">
        <f t="shared" si="7"/>
        <v>8</v>
      </c>
      <c r="AF8" s="64">
        <f t="shared" si="7"/>
        <v>15</v>
      </c>
      <c r="AG8" s="64">
        <f t="shared" si="7"/>
        <v>13</v>
      </c>
      <c r="AH8" s="64">
        <f t="shared" si="7"/>
        <v>10</v>
      </c>
      <c r="AI8" s="65">
        <f t="shared" si="7"/>
        <v>8</v>
      </c>
    </row>
    <row r="9" spans="1:35" s="62" customFormat="1" ht="60" customHeight="1">
      <c r="A9" s="77" t="s">
        <v>27</v>
      </c>
      <c r="B9" s="66">
        <f>SUM(B21:B29)</f>
        <v>29</v>
      </c>
      <c r="C9" s="67">
        <f t="shared" ref="C9:G9" si="8">SUM(C21:C29)</f>
        <v>3</v>
      </c>
      <c r="D9" s="67">
        <f t="shared" si="8"/>
        <v>3</v>
      </c>
      <c r="E9" s="67">
        <f t="shared" si="8"/>
        <v>8</v>
      </c>
      <c r="F9" s="67">
        <f t="shared" si="8"/>
        <v>7</v>
      </c>
      <c r="G9" s="67">
        <f t="shared" si="8"/>
        <v>8</v>
      </c>
      <c r="H9" s="66">
        <f t="shared" ref="H9:W9" si="9">SUM(H21:H29)</f>
        <v>17</v>
      </c>
      <c r="I9" s="67">
        <f t="shared" si="9"/>
        <v>1</v>
      </c>
      <c r="J9" s="67">
        <f t="shared" si="9"/>
        <v>4</v>
      </c>
      <c r="K9" s="67">
        <f t="shared" si="9"/>
        <v>5</v>
      </c>
      <c r="L9" s="67">
        <f t="shared" si="9"/>
        <v>3</v>
      </c>
      <c r="M9" s="68">
        <f t="shared" si="9"/>
        <v>4</v>
      </c>
      <c r="N9" s="66">
        <f t="shared" si="9"/>
        <v>3</v>
      </c>
      <c r="O9" s="67">
        <f t="shared" si="9"/>
        <v>0</v>
      </c>
      <c r="P9" s="67">
        <f t="shared" si="9"/>
        <v>0</v>
      </c>
      <c r="Q9" s="67">
        <f t="shared" si="9"/>
        <v>0</v>
      </c>
      <c r="R9" s="67">
        <f t="shared" si="9"/>
        <v>1</v>
      </c>
      <c r="S9" s="67">
        <f t="shared" si="9"/>
        <v>2</v>
      </c>
      <c r="T9" s="66">
        <f t="shared" si="9"/>
        <v>3</v>
      </c>
      <c r="U9" s="67">
        <f t="shared" si="9"/>
        <v>2</v>
      </c>
      <c r="V9" s="67">
        <f t="shared" si="9"/>
        <v>0</v>
      </c>
      <c r="W9" s="68">
        <f t="shared" si="9"/>
        <v>1</v>
      </c>
      <c r="X9" s="66">
        <f t="shared" ref="X9:AC9" si="10">SUM(X21:X29)</f>
        <v>8</v>
      </c>
      <c r="Y9" s="67">
        <f t="shared" si="10"/>
        <v>2</v>
      </c>
      <c r="Z9" s="67">
        <f t="shared" si="10"/>
        <v>1</v>
      </c>
      <c r="AA9" s="67">
        <f t="shared" si="10"/>
        <v>2</v>
      </c>
      <c r="AB9" s="67">
        <f t="shared" si="10"/>
        <v>1</v>
      </c>
      <c r="AC9" s="68">
        <f t="shared" si="10"/>
        <v>2</v>
      </c>
      <c r="AD9" s="66">
        <f t="shared" ref="AD9:AI9" si="11">SUM(AD21:AD29)</f>
        <v>14</v>
      </c>
      <c r="AE9" s="67">
        <f t="shared" si="11"/>
        <v>2</v>
      </c>
      <c r="AF9" s="67">
        <f t="shared" si="11"/>
        <v>3</v>
      </c>
      <c r="AG9" s="67">
        <f t="shared" si="11"/>
        <v>4</v>
      </c>
      <c r="AH9" s="67">
        <f t="shared" si="11"/>
        <v>2</v>
      </c>
      <c r="AI9" s="68">
        <f t="shared" si="11"/>
        <v>3</v>
      </c>
    </row>
    <row r="10" spans="1:35" s="62" customFormat="1" ht="60" customHeight="1">
      <c r="A10" s="75" t="s">
        <v>28</v>
      </c>
      <c r="B10" s="63">
        <v>58</v>
      </c>
      <c r="C10" s="60">
        <v>11</v>
      </c>
      <c r="D10" s="60">
        <v>16</v>
      </c>
      <c r="E10" s="60">
        <v>14</v>
      </c>
      <c r="F10" s="60">
        <v>9</v>
      </c>
      <c r="G10" s="60">
        <v>8</v>
      </c>
      <c r="H10" s="59">
        <v>31</v>
      </c>
      <c r="I10" s="60">
        <v>7</v>
      </c>
      <c r="J10" s="60">
        <v>4</v>
      </c>
      <c r="K10" s="60">
        <v>7</v>
      </c>
      <c r="L10" s="60">
        <v>6</v>
      </c>
      <c r="M10" s="61">
        <v>7</v>
      </c>
      <c r="N10" s="59">
        <v>14</v>
      </c>
      <c r="O10" s="60">
        <v>2</v>
      </c>
      <c r="P10" s="60">
        <v>5</v>
      </c>
      <c r="Q10" s="60">
        <v>2</v>
      </c>
      <c r="R10" s="60">
        <v>1</v>
      </c>
      <c r="S10" s="60">
        <v>4</v>
      </c>
      <c r="T10" s="59">
        <v>17</v>
      </c>
      <c r="U10" s="60">
        <v>8</v>
      </c>
      <c r="V10" s="60">
        <v>8</v>
      </c>
      <c r="W10" s="61">
        <v>1</v>
      </c>
      <c r="X10" s="59">
        <v>33</v>
      </c>
      <c r="Y10" s="60">
        <v>14</v>
      </c>
      <c r="Z10" s="60">
        <v>7</v>
      </c>
      <c r="AA10" s="60">
        <v>3</v>
      </c>
      <c r="AB10" s="60">
        <v>2</v>
      </c>
      <c r="AC10" s="61">
        <v>7</v>
      </c>
      <c r="AD10" s="59">
        <v>29</v>
      </c>
      <c r="AE10" s="60">
        <v>4</v>
      </c>
      <c r="AF10" s="60">
        <v>8</v>
      </c>
      <c r="AG10" s="60">
        <v>7</v>
      </c>
      <c r="AH10" s="60">
        <v>5</v>
      </c>
      <c r="AI10" s="61">
        <v>5</v>
      </c>
    </row>
    <row r="11" spans="1:35" s="62" customFormat="1" ht="60" customHeight="1">
      <c r="A11" s="76" t="s">
        <v>29</v>
      </c>
      <c r="B11" s="63">
        <v>6</v>
      </c>
      <c r="C11" s="64">
        <v>2</v>
      </c>
      <c r="D11" s="64">
        <v>2</v>
      </c>
      <c r="E11" s="64">
        <v>0</v>
      </c>
      <c r="F11" s="64">
        <v>1</v>
      </c>
      <c r="G11" s="64">
        <v>1</v>
      </c>
      <c r="H11" s="63">
        <v>0</v>
      </c>
      <c r="I11" s="64">
        <v>0</v>
      </c>
      <c r="J11" s="64">
        <v>0</v>
      </c>
      <c r="K11" s="64">
        <v>0</v>
      </c>
      <c r="L11" s="64">
        <v>0</v>
      </c>
      <c r="M11" s="65">
        <v>0</v>
      </c>
      <c r="N11" s="63">
        <v>1</v>
      </c>
      <c r="O11" s="64">
        <v>0</v>
      </c>
      <c r="P11" s="64">
        <v>0</v>
      </c>
      <c r="Q11" s="64">
        <v>1</v>
      </c>
      <c r="R11" s="64">
        <v>0</v>
      </c>
      <c r="S11" s="64">
        <v>0</v>
      </c>
      <c r="T11" s="63">
        <v>0</v>
      </c>
      <c r="U11" s="64">
        <v>0</v>
      </c>
      <c r="V11" s="64">
        <v>0</v>
      </c>
      <c r="W11" s="65">
        <v>0</v>
      </c>
      <c r="X11" s="63">
        <v>1</v>
      </c>
      <c r="Y11" s="64">
        <v>0</v>
      </c>
      <c r="Z11" s="64">
        <v>0</v>
      </c>
      <c r="AA11" s="64">
        <v>1</v>
      </c>
      <c r="AB11" s="64">
        <v>0</v>
      </c>
      <c r="AC11" s="65">
        <v>0</v>
      </c>
      <c r="AD11" s="63">
        <v>0</v>
      </c>
      <c r="AE11" s="64">
        <v>0</v>
      </c>
      <c r="AF11" s="64">
        <v>0</v>
      </c>
      <c r="AG11" s="64">
        <v>0</v>
      </c>
      <c r="AH11" s="64">
        <v>0</v>
      </c>
      <c r="AI11" s="65">
        <v>0</v>
      </c>
    </row>
    <row r="12" spans="1:35" s="62" customFormat="1" ht="60" customHeight="1">
      <c r="A12" s="76" t="s">
        <v>30</v>
      </c>
      <c r="B12" s="63">
        <v>8</v>
      </c>
      <c r="C12" s="64">
        <v>2</v>
      </c>
      <c r="D12" s="64">
        <v>3</v>
      </c>
      <c r="E12" s="64">
        <v>1</v>
      </c>
      <c r="F12" s="64">
        <v>2</v>
      </c>
      <c r="G12" s="64">
        <v>0</v>
      </c>
      <c r="H12" s="63">
        <v>3</v>
      </c>
      <c r="I12" s="64">
        <v>1</v>
      </c>
      <c r="J12" s="64">
        <v>0</v>
      </c>
      <c r="K12" s="64">
        <v>1</v>
      </c>
      <c r="L12" s="64">
        <v>0</v>
      </c>
      <c r="M12" s="65">
        <v>1</v>
      </c>
      <c r="N12" s="63">
        <v>3</v>
      </c>
      <c r="O12" s="64">
        <v>0</v>
      </c>
      <c r="P12" s="64">
        <v>0</v>
      </c>
      <c r="Q12" s="64">
        <v>0</v>
      </c>
      <c r="R12" s="64">
        <v>1</v>
      </c>
      <c r="S12" s="64">
        <v>2</v>
      </c>
      <c r="T12" s="63">
        <v>4</v>
      </c>
      <c r="U12" s="64">
        <v>1</v>
      </c>
      <c r="V12" s="64">
        <v>2</v>
      </c>
      <c r="W12" s="65">
        <v>1</v>
      </c>
      <c r="X12" s="63">
        <v>5</v>
      </c>
      <c r="Y12" s="64">
        <v>0</v>
      </c>
      <c r="Z12" s="64">
        <v>0</v>
      </c>
      <c r="AA12" s="64">
        <v>1</v>
      </c>
      <c r="AB12" s="64">
        <v>1</v>
      </c>
      <c r="AC12" s="65">
        <v>3</v>
      </c>
      <c r="AD12" s="63">
        <v>4</v>
      </c>
      <c r="AE12" s="64">
        <v>1</v>
      </c>
      <c r="AF12" s="64">
        <v>2</v>
      </c>
      <c r="AG12" s="64">
        <v>1</v>
      </c>
      <c r="AH12" s="64">
        <v>0</v>
      </c>
      <c r="AI12" s="65">
        <v>0</v>
      </c>
    </row>
    <row r="13" spans="1:35" s="62" customFormat="1" ht="60" customHeight="1">
      <c r="A13" s="76" t="s">
        <v>31</v>
      </c>
      <c r="B13" s="63">
        <v>2</v>
      </c>
      <c r="C13" s="64">
        <v>1</v>
      </c>
      <c r="D13" s="64">
        <v>0</v>
      </c>
      <c r="E13" s="64">
        <v>1</v>
      </c>
      <c r="F13" s="64">
        <v>0</v>
      </c>
      <c r="G13" s="64">
        <v>0</v>
      </c>
      <c r="H13" s="63">
        <v>1</v>
      </c>
      <c r="I13" s="64">
        <v>0</v>
      </c>
      <c r="J13" s="64">
        <v>0</v>
      </c>
      <c r="K13" s="64">
        <v>1</v>
      </c>
      <c r="L13" s="64">
        <v>0</v>
      </c>
      <c r="M13" s="65">
        <v>0</v>
      </c>
      <c r="N13" s="63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3">
        <v>0</v>
      </c>
      <c r="U13" s="64">
        <v>0</v>
      </c>
      <c r="V13" s="64">
        <v>0</v>
      </c>
      <c r="W13" s="65">
        <v>0</v>
      </c>
      <c r="X13" s="63">
        <v>1</v>
      </c>
      <c r="Y13" s="64">
        <v>1</v>
      </c>
      <c r="Z13" s="64">
        <v>0</v>
      </c>
      <c r="AA13" s="64">
        <v>0</v>
      </c>
      <c r="AB13" s="64">
        <v>0</v>
      </c>
      <c r="AC13" s="65">
        <v>0</v>
      </c>
      <c r="AD13" s="63">
        <v>1</v>
      </c>
      <c r="AE13" s="64">
        <v>0</v>
      </c>
      <c r="AF13" s="64">
        <v>0</v>
      </c>
      <c r="AG13" s="64">
        <v>1</v>
      </c>
      <c r="AH13" s="64">
        <v>0</v>
      </c>
      <c r="AI13" s="65">
        <v>0</v>
      </c>
    </row>
    <row r="14" spans="1:35" s="62" customFormat="1" ht="60" customHeight="1">
      <c r="A14" s="76" t="s">
        <v>32</v>
      </c>
      <c r="B14" s="63">
        <v>9</v>
      </c>
      <c r="C14" s="64">
        <v>3</v>
      </c>
      <c r="D14" s="64">
        <v>3</v>
      </c>
      <c r="E14" s="64">
        <v>2</v>
      </c>
      <c r="F14" s="64">
        <v>1</v>
      </c>
      <c r="G14" s="64">
        <v>0</v>
      </c>
      <c r="H14" s="63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>
        <v>1</v>
      </c>
      <c r="O14" s="64">
        <v>1</v>
      </c>
      <c r="P14" s="64">
        <v>0</v>
      </c>
      <c r="Q14" s="64">
        <v>0</v>
      </c>
      <c r="R14" s="64">
        <v>0</v>
      </c>
      <c r="S14" s="64">
        <v>0</v>
      </c>
      <c r="T14" s="63">
        <v>2</v>
      </c>
      <c r="U14" s="64">
        <v>0</v>
      </c>
      <c r="V14" s="64">
        <v>2</v>
      </c>
      <c r="W14" s="65">
        <v>0</v>
      </c>
      <c r="X14" s="63">
        <v>1</v>
      </c>
      <c r="Y14" s="64">
        <v>1</v>
      </c>
      <c r="Z14" s="64">
        <v>0</v>
      </c>
      <c r="AA14" s="64">
        <v>0</v>
      </c>
      <c r="AB14" s="64">
        <v>0</v>
      </c>
      <c r="AC14" s="65">
        <v>0</v>
      </c>
      <c r="AD14" s="63">
        <v>3</v>
      </c>
      <c r="AE14" s="64">
        <v>0</v>
      </c>
      <c r="AF14" s="64">
        <v>2</v>
      </c>
      <c r="AG14" s="64">
        <v>1</v>
      </c>
      <c r="AH14" s="64">
        <v>0</v>
      </c>
      <c r="AI14" s="65">
        <v>0</v>
      </c>
    </row>
    <row r="15" spans="1:35" s="62" customFormat="1" ht="60" customHeight="1">
      <c r="A15" s="76" t="s">
        <v>33</v>
      </c>
      <c r="B15" s="63">
        <v>7</v>
      </c>
      <c r="C15" s="64">
        <v>4</v>
      </c>
      <c r="D15" s="64">
        <v>2</v>
      </c>
      <c r="E15" s="64">
        <v>1</v>
      </c>
      <c r="F15" s="64">
        <v>0</v>
      </c>
      <c r="G15" s="64">
        <v>0</v>
      </c>
      <c r="H15" s="63">
        <v>3</v>
      </c>
      <c r="I15" s="64">
        <v>0</v>
      </c>
      <c r="J15" s="64">
        <v>1</v>
      </c>
      <c r="K15" s="64">
        <v>1</v>
      </c>
      <c r="L15" s="64">
        <v>0</v>
      </c>
      <c r="M15" s="65">
        <v>1</v>
      </c>
      <c r="N15" s="63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3">
        <v>0</v>
      </c>
      <c r="U15" s="64">
        <v>0</v>
      </c>
      <c r="V15" s="64">
        <v>0</v>
      </c>
      <c r="W15" s="65">
        <v>0</v>
      </c>
      <c r="X15" s="63">
        <v>0</v>
      </c>
      <c r="Y15" s="64">
        <v>0</v>
      </c>
      <c r="Z15" s="64">
        <v>0</v>
      </c>
      <c r="AA15" s="64">
        <v>0</v>
      </c>
      <c r="AB15" s="64">
        <v>0</v>
      </c>
      <c r="AC15" s="65">
        <v>0</v>
      </c>
      <c r="AD15" s="63">
        <v>2</v>
      </c>
      <c r="AE15" s="64">
        <v>0</v>
      </c>
      <c r="AF15" s="64">
        <v>1</v>
      </c>
      <c r="AG15" s="64">
        <v>1</v>
      </c>
      <c r="AH15" s="64">
        <v>0</v>
      </c>
      <c r="AI15" s="65">
        <v>0</v>
      </c>
    </row>
    <row r="16" spans="1:35" s="62" customFormat="1" ht="60" customHeight="1">
      <c r="A16" s="76" t="s">
        <v>34</v>
      </c>
      <c r="B16" s="63">
        <v>22</v>
      </c>
      <c r="C16" s="64">
        <v>7</v>
      </c>
      <c r="D16" s="64">
        <v>4</v>
      </c>
      <c r="E16" s="64">
        <v>6</v>
      </c>
      <c r="F16" s="64">
        <v>4</v>
      </c>
      <c r="G16" s="64">
        <v>1</v>
      </c>
      <c r="H16" s="63">
        <v>10</v>
      </c>
      <c r="I16" s="64">
        <v>0</v>
      </c>
      <c r="J16" s="64">
        <v>1</v>
      </c>
      <c r="K16" s="64">
        <v>3</v>
      </c>
      <c r="L16" s="64">
        <v>4</v>
      </c>
      <c r="M16" s="65">
        <v>2</v>
      </c>
      <c r="N16" s="63">
        <v>8</v>
      </c>
      <c r="O16" s="64">
        <v>2</v>
      </c>
      <c r="P16" s="64">
        <v>0</v>
      </c>
      <c r="Q16" s="64">
        <v>0</v>
      </c>
      <c r="R16" s="64">
        <v>3</v>
      </c>
      <c r="S16" s="64">
        <v>3</v>
      </c>
      <c r="T16" s="63">
        <v>3</v>
      </c>
      <c r="U16" s="64">
        <v>2</v>
      </c>
      <c r="V16" s="64">
        <v>0</v>
      </c>
      <c r="W16" s="65">
        <v>1</v>
      </c>
      <c r="X16" s="63">
        <v>3</v>
      </c>
      <c r="Y16" s="64">
        <v>1</v>
      </c>
      <c r="Z16" s="64">
        <v>0</v>
      </c>
      <c r="AA16" s="64">
        <v>0</v>
      </c>
      <c r="AB16" s="64">
        <v>0</v>
      </c>
      <c r="AC16" s="65">
        <v>2</v>
      </c>
      <c r="AD16" s="63">
        <v>11</v>
      </c>
      <c r="AE16" s="64">
        <v>3</v>
      </c>
      <c r="AF16" s="64">
        <v>0</v>
      </c>
      <c r="AG16" s="64">
        <v>2</v>
      </c>
      <c r="AH16" s="64">
        <v>4</v>
      </c>
      <c r="AI16" s="65">
        <v>2</v>
      </c>
    </row>
    <row r="17" spans="1:35" s="62" customFormat="1" ht="60" customHeight="1">
      <c r="A17" s="76" t="s">
        <v>35</v>
      </c>
      <c r="B17" s="63">
        <v>0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3">
        <v>1</v>
      </c>
      <c r="I17" s="64">
        <v>0</v>
      </c>
      <c r="J17" s="64">
        <v>1</v>
      </c>
      <c r="K17" s="64">
        <v>0</v>
      </c>
      <c r="L17" s="64">
        <v>0</v>
      </c>
      <c r="M17" s="65">
        <v>0</v>
      </c>
      <c r="N17" s="63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3">
        <v>0</v>
      </c>
      <c r="U17" s="64">
        <v>0</v>
      </c>
      <c r="V17" s="64">
        <v>0</v>
      </c>
      <c r="W17" s="65">
        <v>0</v>
      </c>
      <c r="X17" s="63">
        <v>0</v>
      </c>
      <c r="Y17" s="64">
        <v>0</v>
      </c>
      <c r="Z17" s="64">
        <v>0</v>
      </c>
      <c r="AA17" s="64">
        <v>0</v>
      </c>
      <c r="AB17" s="64">
        <v>0</v>
      </c>
      <c r="AC17" s="65">
        <v>0</v>
      </c>
      <c r="AD17" s="63">
        <v>1</v>
      </c>
      <c r="AE17" s="64">
        <v>0</v>
      </c>
      <c r="AF17" s="64">
        <v>1</v>
      </c>
      <c r="AG17" s="64">
        <v>0</v>
      </c>
      <c r="AH17" s="64">
        <v>0</v>
      </c>
      <c r="AI17" s="65">
        <v>0</v>
      </c>
    </row>
    <row r="18" spans="1:35" s="62" customFormat="1" ht="60" customHeight="1">
      <c r="A18" s="76" t="s">
        <v>36</v>
      </c>
      <c r="B18" s="63">
        <v>2</v>
      </c>
      <c r="C18" s="64">
        <v>0</v>
      </c>
      <c r="D18" s="64">
        <v>2</v>
      </c>
      <c r="E18" s="64">
        <v>0</v>
      </c>
      <c r="F18" s="64">
        <v>0</v>
      </c>
      <c r="G18" s="64">
        <v>0</v>
      </c>
      <c r="H18" s="63">
        <v>2</v>
      </c>
      <c r="I18" s="64">
        <v>0</v>
      </c>
      <c r="J18" s="64">
        <v>0</v>
      </c>
      <c r="K18" s="64">
        <v>0</v>
      </c>
      <c r="L18" s="64">
        <v>0</v>
      </c>
      <c r="M18" s="65">
        <v>2</v>
      </c>
      <c r="N18" s="63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3">
        <v>0</v>
      </c>
      <c r="U18" s="64">
        <v>0</v>
      </c>
      <c r="V18" s="64">
        <v>0</v>
      </c>
      <c r="W18" s="65">
        <v>0</v>
      </c>
      <c r="X18" s="63">
        <v>2</v>
      </c>
      <c r="Y18" s="64">
        <v>0</v>
      </c>
      <c r="Z18" s="64">
        <v>0</v>
      </c>
      <c r="AA18" s="64">
        <v>0</v>
      </c>
      <c r="AB18" s="64">
        <v>0</v>
      </c>
      <c r="AC18" s="65">
        <v>2</v>
      </c>
      <c r="AD18" s="63">
        <v>0</v>
      </c>
      <c r="AE18" s="64">
        <v>0</v>
      </c>
      <c r="AF18" s="64">
        <v>0</v>
      </c>
      <c r="AG18" s="64">
        <v>0</v>
      </c>
      <c r="AH18" s="64">
        <v>0</v>
      </c>
      <c r="AI18" s="65">
        <v>0</v>
      </c>
    </row>
    <row r="19" spans="1:35" s="62" customFormat="1" ht="60" customHeight="1">
      <c r="A19" s="76" t="s">
        <v>37</v>
      </c>
      <c r="B19" s="63">
        <v>2</v>
      </c>
      <c r="C19" s="64">
        <v>0</v>
      </c>
      <c r="D19" s="64">
        <v>0</v>
      </c>
      <c r="E19" s="64">
        <v>2</v>
      </c>
      <c r="F19" s="64">
        <v>0</v>
      </c>
      <c r="G19" s="64">
        <v>0</v>
      </c>
      <c r="H19" s="63">
        <v>2</v>
      </c>
      <c r="I19" s="64">
        <v>0</v>
      </c>
      <c r="J19" s="64">
        <v>1</v>
      </c>
      <c r="K19" s="64">
        <v>0</v>
      </c>
      <c r="L19" s="64">
        <v>0</v>
      </c>
      <c r="M19" s="65">
        <v>1</v>
      </c>
      <c r="N19" s="63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3">
        <v>0</v>
      </c>
      <c r="U19" s="64">
        <v>0</v>
      </c>
      <c r="V19" s="64">
        <v>0</v>
      </c>
      <c r="W19" s="65">
        <v>0</v>
      </c>
      <c r="X19" s="63">
        <v>0</v>
      </c>
      <c r="Y19" s="64">
        <v>0</v>
      </c>
      <c r="Z19" s="64">
        <v>0</v>
      </c>
      <c r="AA19" s="64">
        <v>0</v>
      </c>
      <c r="AB19" s="64">
        <v>0</v>
      </c>
      <c r="AC19" s="65">
        <v>0</v>
      </c>
      <c r="AD19" s="63">
        <v>0</v>
      </c>
      <c r="AE19" s="64">
        <v>0</v>
      </c>
      <c r="AF19" s="64">
        <v>0</v>
      </c>
      <c r="AG19" s="64">
        <v>0</v>
      </c>
      <c r="AH19" s="64">
        <v>0</v>
      </c>
      <c r="AI19" s="65">
        <v>0</v>
      </c>
    </row>
    <row r="20" spans="1:35" s="62" customFormat="1" ht="60" customHeight="1">
      <c r="A20" s="76" t="s">
        <v>38</v>
      </c>
      <c r="B20" s="63">
        <v>2</v>
      </c>
      <c r="C20" s="64">
        <v>0</v>
      </c>
      <c r="D20" s="64">
        <v>1</v>
      </c>
      <c r="E20" s="64">
        <v>0</v>
      </c>
      <c r="F20" s="64">
        <v>0</v>
      </c>
      <c r="G20" s="64">
        <v>1</v>
      </c>
      <c r="H20" s="63">
        <v>2</v>
      </c>
      <c r="I20" s="64">
        <v>0</v>
      </c>
      <c r="J20" s="64">
        <v>0</v>
      </c>
      <c r="K20" s="64">
        <v>0</v>
      </c>
      <c r="L20" s="64">
        <v>1</v>
      </c>
      <c r="M20" s="65">
        <v>1</v>
      </c>
      <c r="N20" s="63">
        <v>1</v>
      </c>
      <c r="O20" s="64">
        <v>0</v>
      </c>
      <c r="P20" s="64">
        <v>0</v>
      </c>
      <c r="Q20" s="64">
        <v>0</v>
      </c>
      <c r="R20" s="64">
        <v>1</v>
      </c>
      <c r="S20" s="64">
        <v>0</v>
      </c>
      <c r="T20" s="63">
        <v>1</v>
      </c>
      <c r="U20" s="64">
        <v>0</v>
      </c>
      <c r="V20" s="64">
        <v>1</v>
      </c>
      <c r="W20" s="65">
        <v>0</v>
      </c>
      <c r="X20" s="63">
        <v>1</v>
      </c>
      <c r="Y20" s="64">
        <v>0</v>
      </c>
      <c r="Z20" s="64">
        <v>0</v>
      </c>
      <c r="AA20" s="64">
        <v>0</v>
      </c>
      <c r="AB20" s="64">
        <v>1</v>
      </c>
      <c r="AC20" s="65">
        <v>0</v>
      </c>
      <c r="AD20" s="63">
        <v>3</v>
      </c>
      <c r="AE20" s="64">
        <v>0</v>
      </c>
      <c r="AF20" s="64">
        <v>1</v>
      </c>
      <c r="AG20" s="64">
        <v>0</v>
      </c>
      <c r="AH20" s="64">
        <v>1</v>
      </c>
      <c r="AI20" s="65">
        <v>1</v>
      </c>
    </row>
    <row r="21" spans="1:35" s="62" customFormat="1" ht="60" customHeight="1">
      <c r="A21" s="78" t="s">
        <v>39</v>
      </c>
      <c r="B21" s="69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69">
        <v>0</v>
      </c>
      <c r="I21" s="70">
        <v>0</v>
      </c>
      <c r="J21" s="70">
        <v>0</v>
      </c>
      <c r="K21" s="70">
        <v>0</v>
      </c>
      <c r="L21" s="70">
        <v>0</v>
      </c>
      <c r="M21" s="71">
        <v>0</v>
      </c>
      <c r="N21" s="69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69">
        <v>0</v>
      </c>
      <c r="U21" s="70">
        <v>0</v>
      </c>
      <c r="V21" s="70">
        <v>0</v>
      </c>
      <c r="W21" s="71">
        <v>0</v>
      </c>
      <c r="X21" s="69">
        <v>0</v>
      </c>
      <c r="Y21" s="70">
        <v>0</v>
      </c>
      <c r="Z21" s="70">
        <v>0</v>
      </c>
      <c r="AA21" s="70">
        <v>0</v>
      </c>
      <c r="AB21" s="70">
        <v>0</v>
      </c>
      <c r="AC21" s="71">
        <v>0</v>
      </c>
      <c r="AD21" s="69">
        <v>0</v>
      </c>
      <c r="AE21" s="70">
        <v>0</v>
      </c>
      <c r="AF21" s="70">
        <v>0</v>
      </c>
      <c r="AG21" s="70">
        <v>0</v>
      </c>
      <c r="AH21" s="70">
        <v>0</v>
      </c>
      <c r="AI21" s="71">
        <v>0</v>
      </c>
    </row>
    <row r="22" spans="1:35" s="62" customFormat="1" ht="60" customHeight="1">
      <c r="A22" s="78" t="s">
        <v>40</v>
      </c>
      <c r="B22" s="69">
        <v>1</v>
      </c>
      <c r="C22" s="70">
        <v>0</v>
      </c>
      <c r="D22" s="70">
        <v>0</v>
      </c>
      <c r="E22" s="70">
        <v>0</v>
      </c>
      <c r="F22" s="70">
        <v>1</v>
      </c>
      <c r="G22" s="70">
        <v>0</v>
      </c>
      <c r="H22" s="69">
        <v>9</v>
      </c>
      <c r="I22" s="70">
        <v>0</v>
      </c>
      <c r="J22" s="70">
        <v>3</v>
      </c>
      <c r="K22" s="70">
        <v>2</v>
      </c>
      <c r="L22" s="70">
        <v>3</v>
      </c>
      <c r="M22" s="71">
        <v>1</v>
      </c>
      <c r="N22" s="69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69">
        <v>0</v>
      </c>
      <c r="U22" s="70">
        <v>0</v>
      </c>
      <c r="V22" s="70">
        <v>0</v>
      </c>
      <c r="W22" s="71">
        <v>0</v>
      </c>
      <c r="X22" s="69">
        <v>2</v>
      </c>
      <c r="Y22" s="70">
        <v>0</v>
      </c>
      <c r="Z22" s="70">
        <v>0</v>
      </c>
      <c r="AA22" s="70">
        <v>1</v>
      </c>
      <c r="AB22" s="70">
        <v>0</v>
      </c>
      <c r="AC22" s="71">
        <v>1</v>
      </c>
      <c r="AD22" s="69">
        <v>5</v>
      </c>
      <c r="AE22" s="70">
        <v>0</v>
      </c>
      <c r="AF22" s="70">
        <v>3</v>
      </c>
      <c r="AG22" s="70">
        <v>1</v>
      </c>
      <c r="AH22" s="70">
        <v>1</v>
      </c>
      <c r="AI22" s="71">
        <v>0</v>
      </c>
    </row>
    <row r="23" spans="1:35" s="62" customFormat="1" ht="60" customHeight="1">
      <c r="A23" s="76" t="s">
        <v>41</v>
      </c>
      <c r="B23" s="63">
        <v>4</v>
      </c>
      <c r="C23" s="64">
        <v>1</v>
      </c>
      <c r="D23" s="64">
        <v>0</v>
      </c>
      <c r="E23" s="64">
        <v>0</v>
      </c>
      <c r="F23" s="64">
        <v>2</v>
      </c>
      <c r="G23" s="64">
        <v>1</v>
      </c>
      <c r="H23" s="63">
        <v>1</v>
      </c>
      <c r="I23" s="64">
        <v>0</v>
      </c>
      <c r="J23" s="64">
        <v>0</v>
      </c>
      <c r="K23" s="64">
        <v>1</v>
      </c>
      <c r="L23" s="64">
        <v>0</v>
      </c>
      <c r="M23" s="65">
        <v>0</v>
      </c>
      <c r="N23" s="63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3">
        <v>0</v>
      </c>
      <c r="U23" s="64">
        <v>0</v>
      </c>
      <c r="V23" s="64">
        <v>0</v>
      </c>
      <c r="W23" s="65">
        <v>0</v>
      </c>
      <c r="X23" s="63">
        <v>3</v>
      </c>
      <c r="Y23" s="64">
        <v>1</v>
      </c>
      <c r="Z23" s="64">
        <v>0</v>
      </c>
      <c r="AA23" s="64">
        <v>1</v>
      </c>
      <c r="AB23" s="64">
        <v>1</v>
      </c>
      <c r="AC23" s="65">
        <v>0</v>
      </c>
      <c r="AD23" s="63">
        <v>0</v>
      </c>
      <c r="AE23" s="64">
        <v>0</v>
      </c>
      <c r="AF23" s="64">
        <v>0</v>
      </c>
      <c r="AG23" s="64">
        <v>0</v>
      </c>
      <c r="AH23" s="64">
        <v>0</v>
      </c>
      <c r="AI23" s="65">
        <v>0</v>
      </c>
    </row>
    <row r="24" spans="1:35" s="62" customFormat="1" ht="60" customHeight="1">
      <c r="A24" s="76" t="s">
        <v>42</v>
      </c>
      <c r="B24" s="63">
        <v>2</v>
      </c>
      <c r="C24" s="64">
        <v>1</v>
      </c>
      <c r="D24" s="64">
        <v>1</v>
      </c>
      <c r="E24" s="64">
        <v>0</v>
      </c>
      <c r="F24" s="64">
        <v>0</v>
      </c>
      <c r="G24" s="64">
        <v>0</v>
      </c>
      <c r="H24" s="63">
        <v>1</v>
      </c>
      <c r="I24" s="64">
        <v>0</v>
      </c>
      <c r="J24" s="64">
        <v>1</v>
      </c>
      <c r="K24" s="64">
        <v>0</v>
      </c>
      <c r="L24" s="64">
        <v>0</v>
      </c>
      <c r="M24" s="65">
        <v>0</v>
      </c>
      <c r="N24" s="63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  <c r="T24" s="63">
        <v>0</v>
      </c>
      <c r="U24" s="64">
        <v>0</v>
      </c>
      <c r="V24" s="64">
        <v>0</v>
      </c>
      <c r="W24" s="65">
        <v>0</v>
      </c>
      <c r="X24" s="63">
        <v>1</v>
      </c>
      <c r="Y24" s="64">
        <v>0</v>
      </c>
      <c r="Z24" s="64">
        <v>1</v>
      </c>
      <c r="AA24" s="64">
        <v>0</v>
      </c>
      <c r="AB24" s="64">
        <v>0</v>
      </c>
      <c r="AC24" s="65">
        <v>0</v>
      </c>
      <c r="AD24" s="63">
        <v>0</v>
      </c>
      <c r="AE24" s="64">
        <v>0</v>
      </c>
      <c r="AF24" s="64">
        <v>0</v>
      </c>
      <c r="AG24" s="64">
        <v>0</v>
      </c>
      <c r="AH24" s="64">
        <v>0</v>
      </c>
      <c r="AI24" s="65">
        <v>0</v>
      </c>
    </row>
    <row r="25" spans="1:35" s="62" customFormat="1" ht="60" customHeight="1">
      <c r="A25" s="78" t="s">
        <v>43</v>
      </c>
      <c r="B25" s="69">
        <v>3</v>
      </c>
      <c r="C25" s="70">
        <v>0</v>
      </c>
      <c r="D25" s="70">
        <v>1</v>
      </c>
      <c r="E25" s="70">
        <v>1</v>
      </c>
      <c r="F25" s="70">
        <v>1</v>
      </c>
      <c r="G25" s="70">
        <v>0</v>
      </c>
      <c r="H25" s="69">
        <v>0</v>
      </c>
      <c r="I25" s="70">
        <v>0</v>
      </c>
      <c r="J25" s="70">
        <v>0</v>
      </c>
      <c r="K25" s="70">
        <v>0</v>
      </c>
      <c r="L25" s="70">
        <v>0</v>
      </c>
      <c r="M25" s="71">
        <v>0</v>
      </c>
      <c r="N25" s="69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69">
        <v>0</v>
      </c>
      <c r="U25" s="70">
        <v>0</v>
      </c>
      <c r="V25" s="70">
        <v>0</v>
      </c>
      <c r="W25" s="71">
        <v>0</v>
      </c>
      <c r="X25" s="69">
        <v>0</v>
      </c>
      <c r="Y25" s="70">
        <v>0</v>
      </c>
      <c r="Z25" s="70">
        <v>0</v>
      </c>
      <c r="AA25" s="70">
        <v>0</v>
      </c>
      <c r="AB25" s="70">
        <v>0</v>
      </c>
      <c r="AC25" s="71">
        <v>0</v>
      </c>
      <c r="AD25" s="69">
        <v>0</v>
      </c>
      <c r="AE25" s="70">
        <v>0</v>
      </c>
      <c r="AF25" s="70">
        <v>0</v>
      </c>
      <c r="AG25" s="70">
        <v>0</v>
      </c>
      <c r="AH25" s="70">
        <v>0</v>
      </c>
      <c r="AI25" s="71">
        <v>0</v>
      </c>
    </row>
    <row r="26" spans="1:35" s="62" customFormat="1" ht="60" customHeight="1">
      <c r="A26" s="78" t="s">
        <v>44</v>
      </c>
      <c r="B26" s="69">
        <v>1</v>
      </c>
      <c r="C26" s="70">
        <v>0</v>
      </c>
      <c r="D26" s="70">
        <v>0</v>
      </c>
      <c r="E26" s="70">
        <v>0</v>
      </c>
      <c r="F26" s="70">
        <v>1</v>
      </c>
      <c r="G26" s="70">
        <v>0</v>
      </c>
      <c r="H26" s="69">
        <v>2</v>
      </c>
      <c r="I26" s="70">
        <v>0</v>
      </c>
      <c r="J26" s="70">
        <v>0</v>
      </c>
      <c r="K26" s="70">
        <v>1</v>
      </c>
      <c r="L26" s="70">
        <v>0</v>
      </c>
      <c r="M26" s="71">
        <v>1</v>
      </c>
      <c r="N26" s="69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69">
        <v>1</v>
      </c>
      <c r="U26" s="70">
        <v>1</v>
      </c>
      <c r="V26" s="70">
        <v>0</v>
      </c>
      <c r="W26" s="71">
        <v>0</v>
      </c>
      <c r="X26" s="69">
        <v>0</v>
      </c>
      <c r="Y26" s="70">
        <v>0</v>
      </c>
      <c r="Z26" s="70">
        <v>0</v>
      </c>
      <c r="AA26" s="70">
        <v>0</v>
      </c>
      <c r="AB26" s="70">
        <v>0</v>
      </c>
      <c r="AC26" s="71">
        <v>0</v>
      </c>
      <c r="AD26" s="69">
        <v>3</v>
      </c>
      <c r="AE26" s="70">
        <v>1</v>
      </c>
      <c r="AF26" s="70">
        <v>0</v>
      </c>
      <c r="AG26" s="70">
        <v>1</v>
      </c>
      <c r="AH26" s="70">
        <v>0</v>
      </c>
      <c r="AI26" s="71">
        <v>1</v>
      </c>
    </row>
    <row r="27" spans="1:35" s="62" customFormat="1" ht="60" customHeight="1">
      <c r="A27" s="76" t="s">
        <v>45</v>
      </c>
      <c r="B27" s="63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3">
        <v>0</v>
      </c>
      <c r="I27" s="64">
        <v>0</v>
      </c>
      <c r="J27" s="64">
        <v>0</v>
      </c>
      <c r="K27" s="64">
        <v>0</v>
      </c>
      <c r="L27" s="64">
        <v>0</v>
      </c>
      <c r="M27" s="65">
        <v>0</v>
      </c>
      <c r="N27" s="63">
        <v>1</v>
      </c>
      <c r="O27" s="64">
        <v>0</v>
      </c>
      <c r="P27" s="64">
        <v>0</v>
      </c>
      <c r="Q27" s="64">
        <v>0</v>
      </c>
      <c r="R27" s="64">
        <v>0</v>
      </c>
      <c r="S27" s="64">
        <v>1</v>
      </c>
      <c r="T27" s="63">
        <v>0</v>
      </c>
      <c r="U27" s="64">
        <v>0</v>
      </c>
      <c r="V27" s="64">
        <v>0</v>
      </c>
      <c r="W27" s="65">
        <v>0</v>
      </c>
      <c r="X27" s="63">
        <v>0</v>
      </c>
      <c r="Y27" s="64">
        <v>0</v>
      </c>
      <c r="Z27" s="64">
        <v>0</v>
      </c>
      <c r="AA27" s="64">
        <v>0</v>
      </c>
      <c r="AB27" s="64">
        <v>0</v>
      </c>
      <c r="AC27" s="65">
        <v>0</v>
      </c>
      <c r="AD27" s="63">
        <v>0</v>
      </c>
      <c r="AE27" s="64">
        <v>0</v>
      </c>
      <c r="AF27" s="64">
        <v>0</v>
      </c>
      <c r="AG27" s="64">
        <v>0</v>
      </c>
      <c r="AH27" s="64">
        <v>0</v>
      </c>
      <c r="AI27" s="65">
        <v>0</v>
      </c>
    </row>
    <row r="28" spans="1:35" s="62" customFormat="1" ht="60" customHeight="1">
      <c r="A28" s="76" t="s">
        <v>46</v>
      </c>
      <c r="B28" s="63">
        <v>2</v>
      </c>
      <c r="C28" s="64">
        <v>0</v>
      </c>
      <c r="D28" s="64">
        <v>0</v>
      </c>
      <c r="E28" s="64">
        <v>0</v>
      </c>
      <c r="F28" s="64">
        <v>0</v>
      </c>
      <c r="G28" s="64">
        <v>2</v>
      </c>
      <c r="H28" s="63">
        <v>1</v>
      </c>
      <c r="I28" s="64">
        <v>0</v>
      </c>
      <c r="J28" s="64">
        <v>0</v>
      </c>
      <c r="K28" s="64">
        <v>0</v>
      </c>
      <c r="L28" s="64">
        <v>0</v>
      </c>
      <c r="M28" s="65">
        <v>1</v>
      </c>
      <c r="N28" s="66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6">
        <v>0</v>
      </c>
      <c r="U28" s="67">
        <v>0</v>
      </c>
      <c r="V28" s="67">
        <v>0</v>
      </c>
      <c r="W28" s="68">
        <v>0</v>
      </c>
      <c r="X28" s="63">
        <v>0</v>
      </c>
      <c r="Y28" s="64">
        <v>0</v>
      </c>
      <c r="Z28" s="64">
        <v>0</v>
      </c>
      <c r="AA28" s="64">
        <v>0</v>
      </c>
      <c r="AB28" s="64">
        <v>0</v>
      </c>
      <c r="AC28" s="65">
        <v>0</v>
      </c>
      <c r="AD28" s="63">
        <v>1</v>
      </c>
      <c r="AE28" s="64">
        <v>0</v>
      </c>
      <c r="AF28" s="64">
        <v>0</v>
      </c>
      <c r="AG28" s="64">
        <v>0</v>
      </c>
      <c r="AH28" s="64">
        <v>0</v>
      </c>
      <c r="AI28" s="65">
        <v>1</v>
      </c>
    </row>
    <row r="29" spans="1:35" s="62" customFormat="1" ht="60" customHeight="1" thickBot="1">
      <c r="A29" s="79" t="s">
        <v>47</v>
      </c>
      <c r="B29" s="72">
        <v>16</v>
      </c>
      <c r="C29" s="73">
        <v>1</v>
      </c>
      <c r="D29" s="73">
        <v>1</v>
      </c>
      <c r="E29" s="73">
        <v>7</v>
      </c>
      <c r="F29" s="73">
        <v>2</v>
      </c>
      <c r="G29" s="73">
        <v>5</v>
      </c>
      <c r="H29" s="72">
        <v>3</v>
      </c>
      <c r="I29" s="73">
        <v>1</v>
      </c>
      <c r="J29" s="73">
        <v>0</v>
      </c>
      <c r="K29" s="73">
        <v>1</v>
      </c>
      <c r="L29" s="73">
        <v>0</v>
      </c>
      <c r="M29" s="74">
        <v>1</v>
      </c>
      <c r="N29" s="72">
        <v>2</v>
      </c>
      <c r="O29" s="73">
        <v>0</v>
      </c>
      <c r="P29" s="73">
        <v>0</v>
      </c>
      <c r="Q29" s="73">
        <v>0</v>
      </c>
      <c r="R29" s="73">
        <v>1</v>
      </c>
      <c r="S29" s="73">
        <v>1</v>
      </c>
      <c r="T29" s="72">
        <v>2</v>
      </c>
      <c r="U29" s="73">
        <v>1</v>
      </c>
      <c r="V29" s="73">
        <v>0</v>
      </c>
      <c r="W29" s="65">
        <v>1</v>
      </c>
      <c r="X29" s="72">
        <v>2</v>
      </c>
      <c r="Y29" s="73">
        <v>1</v>
      </c>
      <c r="Z29" s="73">
        <v>0</v>
      </c>
      <c r="AA29" s="73">
        <v>0</v>
      </c>
      <c r="AB29" s="73">
        <v>0</v>
      </c>
      <c r="AC29" s="74">
        <v>1</v>
      </c>
      <c r="AD29" s="72">
        <v>5</v>
      </c>
      <c r="AE29" s="73">
        <v>1</v>
      </c>
      <c r="AF29" s="73">
        <v>0</v>
      </c>
      <c r="AG29" s="73">
        <v>2</v>
      </c>
      <c r="AH29" s="73">
        <v>1</v>
      </c>
      <c r="AI29" s="74">
        <v>1</v>
      </c>
    </row>
    <row r="30" spans="1:35" s="62" customFormat="1" ht="60" customHeight="1" thickTop="1">
      <c r="A30" s="76" t="s">
        <v>48</v>
      </c>
      <c r="B30" s="63">
        <f>B18</f>
        <v>2</v>
      </c>
      <c r="C30" s="64">
        <f t="shared" ref="C30:W30" si="12">C18</f>
        <v>0</v>
      </c>
      <c r="D30" s="64">
        <f t="shared" si="12"/>
        <v>2</v>
      </c>
      <c r="E30" s="64">
        <f t="shared" si="12"/>
        <v>0</v>
      </c>
      <c r="F30" s="64">
        <f t="shared" si="12"/>
        <v>0</v>
      </c>
      <c r="G30" s="64">
        <f t="shared" si="12"/>
        <v>0</v>
      </c>
      <c r="H30" s="63">
        <f t="shared" si="12"/>
        <v>2</v>
      </c>
      <c r="I30" s="64">
        <f t="shared" si="12"/>
        <v>0</v>
      </c>
      <c r="J30" s="64">
        <f t="shared" si="12"/>
        <v>0</v>
      </c>
      <c r="K30" s="64">
        <f t="shared" si="12"/>
        <v>0</v>
      </c>
      <c r="L30" s="64">
        <f t="shared" si="12"/>
        <v>0</v>
      </c>
      <c r="M30" s="65">
        <f t="shared" si="12"/>
        <v>2</v>
      </c>
      <c r="N30" s="63">
        <f t="shared" si="12"/>
        <v>0</v>
      </c>
      <c r="O30" s="64">
        <f t="shared" si="12"/>
        <v>0</v>
      </c>
      <c r="P30" s="64">
        <f t="shared" si="12"/>
        <v>0</v>
      </c>
      <c r="Q30" s="64">
        <f t="shared" si="12"/>
        <v>0</v>
      </c>
      <c r="R30" s="64">
        <f t="shared" si="12"/>
        <v>0</v>
      </c>
      <c r="S30" s="65">
        <f t="shared" si="12"/>
        <v>0</v>
      </c>
      <c r="T30" s="63">
        <f t="shared" si="12"/>
        <v>0</v>
      </c>
      <c r="U30" s="64">
        <f t="shared" si="12"/>
        <v>0</v>
      </c>
      <c r="V30" s="64">
        <f t="shared" si="12"/>
        <v>0</v>
      </c>
      <c r="W30" s="108">
        <f t="shared" si="12"/>
        <v>0</v>
      </c>
      <c r="X30" s="63">
        <f t="shared" ref="X30:AC30" si="13">X18</f>
        <v>2</v>
      </c>
      <c r="Y30" s="64">
        <f t="shared" si="13"/>
        <v>0</v>
      </c>
      <c r="Z30" s="64">
        <f t="shared" si="13"/>
        <v>0</v>
      </c>
      <c r="AA30" s="64">
        <f t="shared" si="13"/>
        <v>0</v>
      </c>
      <c r="AB30" s="64">
        <f t="shared" si="13"/>
        <v>0</v>
      </c>
      <c r="AC30" s="65">
        <f t="shared" si="13"/>
        <v>2</v>
      </c>
      <c r="AD30" s="63">
        <f t="shared" ref="AD30:AI30" si="14">AD18</f>
        <v>0</v>
      </c>
      <c r="AE30" s="64">
        <f t="shared" si="14"/>
        <v>0</v>
      </c>
      <c r="AF30" s="64">
        <f t="shared" si="14"/>
        <v>0</v>
      </c>
      <c r="AG30" s="64">
        <f t="shared" si="14"/>
        <v>0</v>
      </c>
      <c r="AH30" s="64">
        <f t="shared" si="14"/>
        <v>0</v>
      </c>
      <c r="AI30" s="65">
        <f t="shared" si="14"/>
        <v>0</v>
      </c>
    </row>
    <row r="31" spans="1:35" s="62" customFormat="1" ht="60" customHeight="1">
      <c r="A31" s="76" t="s">
        <v>49</v>
      </c>
      <c r="B31" s="63">
        <f>B14+B15</f>
        <v>16</v>
      </c>
      <c r="C31" s="64">
        <f t="shared" ref="C31:W31" si="15">C14+C15</f>
        <v>7</v>
      </c>
      <c r="D31" s="64">
        <f t="shared" si="15"/>
        <v>5</v>
      </c>
      <c r="E31" s="64">
        <f t="shared" si="15"/>
        <v>3</v>
      </c>
      <c r="F31" s="64">
        <f t="shared" si="15"/>
        <v>1</v>
      </c>
      <c r="G31" s="64">
        <f t="shared" si="15"/>
        <v>0</v>
      </c>
      <c r="H31" s="63">
        <f t="shared" si="15"/>
        <v>3</v>
      </c>
      <c r="I31" s="64">
        <f t="shared" si="15"/>
        <v>0</v>
      </c>
      <c r="J31" s="64">
        <f t="shared" si="15"/>
        <v>1</v>
      </c>
      <c r="K31" s="64">
        <f t="shared" si="15"/>
        <v>1</v>
      </c>
      <c r="L31" s="64">
        <f t="shared" si="15"/>
        <v>0</v>
      </c>
      <c r="M31" s="65">
        <f t="shared" si="15"/>
        <v>1</v>
      </c>
      <c r="N31" s="63">
        <f t="shared" si="15"/>
        <v>1</v>
      </c>
      <c r="O31" s="64">
        <f t="shared" si="15"/>
        <v>1</v>
      </c>
      <c r="P31" s="64">
        <f t="shared" si="15"/>
        <v>0</v>
      </c>
      <c r="Q31" s="64">
        <f t="shared" si="15"/>
        <v>0</v>
      </c>
      <c r="R31" s="64">
        <f t="shared" si="15"/>
        <v>0</v>
      </c>
      <c r="S31" s="64">
        <f t="shared" si="15"/>
        <v>0</v>
      </c>
      <c r="T31" s="63">
        <f t="shared" si="15"/>
        <v>2</v>
      </c>
      <c r="U31" s="64">
        <f t="shared" si="15"/>
        <v>0</v>
      </c>
      <c r="V31" s="64">
        <f t="shared" si="15"/>
        <v>2</v>
      </c>
      <c r="W31" s="65">
        <f t="shared" si="15"/>
        <v>0</v>
      </c>
      <c r="X31" s="63">
        <f t="shared" ref="X31:AC31" si="16">X14+X15</f>
        <v>1</v>
      </c>
      <c r="Y31" s="64">
        <f t="shared" si="16"/>
        <v>1</v>
      </c>
      <c r="Z31" s="64">
        <f t="shared" si="16"/>
        <v>0</v>
      </c>
      <c r="AA31" s="64">
        <f t="shared" si="16"/>
        <v>0</v>
      </c>
      <c r="AB31" s="64">
        <f t="shared" si="16"/>
        <v>0</v>
      </c>
      <c r="AC31" s="65">
        <f t="shared" si="16"/>
        <v>0</v>
      </c>
      <c r="AD31" s="63">
        <f t="shared" ref="AD31:AI31" si="17">AD14+AD15</f>
        <v>5</v>
      </c>
      <c r="AE31" s="64">
        <f t="shared" si="17"/>
        <v>0</v>
      </c>
      <c r="AF31" s="64">
        <f t="shared" si="17"/>
        <v>3</v>
      </c>
      <c r="AG31" s="64">
        <f t="shared" si="17"/>
        <v>2</v>
      </c>
      <c r="AH31" s="64">
        <f t="shared" si="17"/>
        <v>0</v>
      </c>
      <c r="AI31" s="65">
        <f t="shared" si="17"/>
        <v>0</v>
      </c>
    </row>
    <row r="32" spans="1:35" s="62" customFormat="1" ht="60" customHeight="1">
      <c r="A32" s="76" t="s">
        <v>50</v>
      </c>
      <c r="B32" s="63">
        <f>B11+B21</f>
        <v>6</v>
      </c>
      <c r="C32" s="64">
        <f t="shared" ref="C32:W32" si="18">C11+C21</f>
        <v>2</v>
      </c>
      <c r="D32" s="64">
        <f t="shared" si="18"/>
        <v>2</v>
      </c>
      <c r="E32" s="64">
        <f t="shared" si="18"/>
        <v>0</v>
      </c>
      <c r="F32" s="64">
        <f t="shared" si="18"/>
        <v>1</v>
      </c>
      <c r="G32" s="64">
        <f t="shared" si="18"/>
        <v>1</v>
      </c>
      <c r="H32" s="63">
        <f t="shared" si="18"/>
        <v>0</v>
      </c>
      <c r="I32" s="64">
        <f t="shared" si="18"/>
        <v>0</v>
      </c>
      <c r="J32" s="64">
        <f t="shared" si="18"/>
        <v>0</v>
      </c>
      <c r="K32" s="64">
        <f t="shared" si="18"/>
        <v>0</v>
      </c>
      <c r="L32" s="64">
        <f t="shared" si="18"/>
        <v>0</v>
      </c>
      <c r="M32" s="65">
        <f t="shared" si="18"/>
        <v>0</v>
      </c>
      <c r="N32" s="63">
        <f t="shared" si="18"/>
        <v>1</v>
      </c>
      <c r="O32" s="64">
        <f t="shared" si="18"/>
        <v>0</v>
      </c>
      <c r="P32" s="64">
        <f t="shared" si="18"/>
        <v>0</v>
      </c>
      <c r="Q32" s="64">
        <f t="shared" si="18"/>
        <v>1</v>
      </c>
      <c r="R32" s="64">
        <f t="shared" si="18"/>
        <v>0</v>
      </c>
      <c r="S32" s="64">
        <f t="shared" si="18"/>
        <v>0</v>
      </c>
      <c r="T32" s="63">
        <f t="shared" si="18"/>
        <v>0</v>
      </c>
      <c r="U32" s="64">
        <f t="shared" si="18"/>
        <v>0</v>
      </c>
      <c r="V32" s="64">
        <f t="shared" si="18"/>
        <v>0</v>
      </c>
      <c r="W32" s="65">
        <f t="shared" si="18"/>
        <v>0</v>
      </c>
      <c r="X32" s="63">
        <f t="shared" ref="X32:AC32" si="19">X11+X21</f>
        <v>1</v>
      </c>
      <c r="Y32" s="64">
        <f t="shared" si="19"/>
        <v>0</v>
      </c>
      <c r="Z32" s="64">
        <f t="shared" si="19"/>
        <v>0</v>
      </c>
      <c r="AA32" s="64">
        <f t="shared" si="19"/>
        <v>1</v>
      </c>
      <c r="AB32" s="64">
        <f t="shared" si="19"/>
        <v>0</v>
      </c>
      <c r="AC32" s="65">
        <f t="shared" si="19"/>
        <v>0</v>
      </c>
      <c r="AD32" s="63">
        <f t="shared" ref="AD32:AI32" si="20">AD11+AD21</f>
        <v>0</v>
      </c>
      <c r="AE32" s="64">
        <f t="shared" si="20"/>
        <v>0</v>
      </c>
      <c r="AF32" s="64">
        <f t="shared" si="20"/>
        <v>0</v>
      </c>
      <c r="AG32" s="64">
        <f t="shared" si="20"/>
        <v>0</v>
      </c>
      <c r="AH32" s="64">
        <f t="shared" si="20"/>
        <v>0</v>
      </c>
      <c r="AI32" s="65">
        <f t="shared" si="20"/>
        <v>0</v>
      </c>
    </row>
    <row r="33" spans="1:35" s="62" customFormat="1" ht="60" customHeight="1">
      <c r="A33" s="76" t="s">
        <v>51</v>
      </c>
      <c r="B33" s="63">
        <f>B10+B17+B20+B22+B23+B24</f>
        <v>67</v>
      </c>
      <c r="C33" s="64">
        <f t="shared" ref="C33:W33" si="21">C10+C17+C20+C22+C23+C24</f>
        <v>13</v>
      </c>
      <c r="D33" s="64">
        <f t="shared" si="21"/>
        <v>18</v>
      </c>
      <c r="E33" s="64">
        <f t="shared" si="21"/>
        <v>14</v>
      </c>
      <c r="F33" s="64">
        <f t="shared" si="21"/>
        <v>12</v>
      </c>
      <c r="G33" s="64">
        <f t="shared" si="21"/>
        <v>10</v>
      </c>
      <c r="H33" s="63">
        <f t="shared" si="21"/>
        <v>45</v>
      </c>
      <c r="I33" s="64">
        <f t="shared" si="21"/>
        <v>7</v>
      </c>
      <c r="J33" s="64">
        <f t="shared" si="21"/>
        <v>9</v>
      </c>
      <c r="K33" s="64">
        <f t="shared" si="21"/>
        <v>10</v>
      </c>
      <c r="L33" s="64">
        <f t="shared" si="21"/>
        <v>10</v>
      </c>
      <c r="M33" s="65">
        <f t="shared" si="21"/>
        <v>9</v>
      </c>
      <c r="N33" s="63">
        <f t="shared" si="21"/>
        <v>15</v>
      </c>
      <c r="O33" s="64">
        <f t="shared" si="21"/>
        <v>2</v>
      </c>
      <c r="P33" s="64">
        <f t="shared" si="21"/>
        <v>5</v>
      </c>
      <c r="Q33" s="64">
        <f t="shared" si="21"/>
        <v>2</v>
      </c>
      <c r="R33" s="64">
        <f t="shared" si="21"/>
        <v>2</v>
      </c>
      <c r="S33" s="64">
        <f t="shared" si="21"/>
        <v>4</v>
      </c>
      <c r="T33" s="63">
        <f t="shared" si="21"/>
        <v>18</v>
      </c>
      <c r="U33" s="64">
        <f t="shared" si="21"/>
        <v>8</v>
      </c>
      <c r="V33" s="64">
        <f t="shared" si="21"/>
        <v>9</v>
      </c>
      <c r="W33" s="65">
        <f t="shared" si="21"/>
        <v>1</v>
      </c>
      <c r="X33" s="63">
        <f t="shared" ref="X33:AC33" si="22">X10+X17+X20+X22+X23+X24</f>
        <v>40</v>
      </c>
      <c r="Y33" s="64">
        <f t="shared" si="22"/>
        <v>15</v>
      </c>
      <c r="Z33" s="64">
        <f t="shared" si="22"/>
        <v>8</v>
      </c>
      <c r="AA33" s="64">
        <f t="shared" si="22"/>
        <v>5</v>
      </c>
      <c r="AB33" s="64">
        <f t="shared" si="22"/>
        <v>4</v>
      </c>
      <c r="AC33" s="65">
        <f t="shared" si="22"/>
        <v>8</v>
      </c>
      <c r="AD33" s="63">
        <f t="shared" ref="AD33:AI33" si="23">AD10+AD17+AD20+AD22+AD23+AD24</f>
        <v>38</v>
      </c>
      <c r="AE33" s="64">
        <f t="shared" si="23"/>
        <v>4</v>
      </c>
      <c r="AF33" s="64">
        <f t="shared" si="23"/>
        <v>13</v>
      </c>
      <c r="AG33" s="64">
        <f t="shared" si="23"/>
        <v>8</v>
      </c>
      <c r="AH33" s="64">
        <f t="shared" si="23"/>
        <v>7</v>
      </c>
      <c r="AI33" s="65">
        <f t="shared" si="23"/>
        <v>6</v>
      </c>
    </row>
    <row r="34" spans="1:35" s="62" customFormat="1" ht="60" customHeight="1">
      <c r="A34" s="76" t="s">
        <v>52</v>
      </c>
      <c r="B34" s="63">
        <f>B13+B16+B19+B25+B26</f>
        <v>30</v>
      </c>
      <c r="C34" s="64">
        <f t="shared" ref="C34:W34" si="24">C13+C16+C19+C25+C26</f>
        <v>8</v>
      </c>
      <c r="D34" s="64">
        <f t="shared" si="24"/>
        <v>5</v>
      </c>
      <c r="E34" s="64">
        <f t="shared" si="24"/>
        <v>10</v>
      </c>
      <c r="F34" s="64">
        <f t="shared" si="24"/>
        <v>6</v>
      </c>
      <c r="G34" s="64">
        <f t="shared" si="24"/>
        <v>1</v>
      </c>
      <c r="H34" s="63">
        <f t="shared" si="24"/>
        <v>15</v>
      </c>
      <c r="I34" s="64">
        <f t="shared" si="24"/>
        <v>0</v>
      </c>
      <c r="J34" s="64">
        <f t="shared" si="24"/>
        <v>2</v>
      </c>
      <c r="K34" s="64">
        <f t="shared" si="24"/>
        <v>5</v>
      </c>
      <c r="L34" s="64">
        <f t="shared" si="24"/>
        <v>4</v>
      </c>
      <c r="M34" s="65">
        <f t="shared" si="24"/>
        <v>4</v>
      </c>
      <c r="N34" s="63">
        <f t="shared" si="24"/>
        <v>8</v>
      </c>
      <c r="O34" s="64">
        <f t="shared" si="24"/>
        <v>2</v>
      </c>
      <c r="P34" s="64">
        <f t="shared" si="24"/>
        <v>0</v>
      </c>
      <c r="Q34" s="64">
        <f t="shared" si="24"/>
        <v>0</v>
      </c>
      <c r="R34" s="64">
        <f t="shared" si="24"/>
        <v>3</v>
      </c>
      <c r="S34" s="64">
        <f t="shared" si="24"/>
        <v>3</v>
      </c>
      <c r="T34" s="63">
        <f t="shared" si="24"/>
        <v>4</v>
      </c>
      <c r="U34" s="64">
        <f t="shared" si="24"/>
        <v>3</v>
      </c>
      <c r="V34" s="64">
        <f t="shared" si="24"/>
        <v>0</v>
      </c>
      <c r="W34" s="65">
        <f t="shared" si="24"/>
        <v>1</v>
      </c>
      <c r="X34" s="63">
        <f t="shared" ref="X34:AC34" si="25">X13+X16+X19+X25+X26</f>
        <v>4</v>
      </c>
      <c r="Y34" s="64">
        <f t="shared" si="25"/>
        <v>2</v>
      </c>
      <c r="Z34" s="64">
        <f t="shared" si="25"/>
        <v>0</v>
      </c>
      <c r="AA34" s="64">
        <f t="shared" si="25"/>
        <v>0</v>
      </c>
      <c r="AB34" s="64">
        <f t="shared" si="25"/>
        <v>0</v>
      </c>
      <c r="AC34" s="65">
        <f t="shared" si="25"/>
        <v>2</v>
      </c>
      <c r="AD34" s="63">
        <f t="shared" ref="AD34:AI34" si="26">AD13+AD16+AD19+AD25+AD26</f>
        <v>15</v>
      </c>
      <c r="AE34" s="64">
        <f t="shared" si="26"/>
        <v>4</v>
      </c>
      <c r="AF34" s="64">
        <f t="shared" si="26"/>
        <v>0</v>
      </c>
      <c r="AG34" s="64">
        <f t="shared" si="26"/>
        <v>4</v>
      </c>
      <c r="AH34" s="64">
        <f t="shared" si="26"/>
        <v>4</v>
      </c>
      <c r="AI34" s="65">
        <f t="shared" si="26"/>
        <v>3</v>
      </c>
    </row>
    <row r="35" spans="1:35" s="62" customFormat="1" ht="60" customHeight="1">
      <c r="A35" s="77" t="s">
        <v>53</v>
      </c>
      <c r="B35" s="66">
        <f>B12+B27+B28+B29</f>
        <v>26</v>
      </c>
      <c r="C35" s="67">
        <f t="shared" ref="C35:W35" si="27">C12+C27+C28+C29</f>
        <v>3</v>
      </c>
      <c r="D35" s="67">
        <f t="shared" si="27"/>
        <v>4</v>
      </c>
      <c r="E35" s="67">
        <f t="shared" si="27"/>
        <v>8</v>
      </c>
      <c r="F35" s="67">
        <f t="shared" si="27"/>
        <v>4</v>
      </c>
      <c r="G35" s="67">
        <f t="shared" si="27"/>
        <v>7</v>
      </c>
      <c r="H35" s="66">
        <f t="shared" si="27"/>
        <v>7</v>
      </c>
      <c r="I35" s="67">
        <f t="shared" si="27"/>
        <v>2</v>
      </c>
      <c r="J35" s="67">
        <f t="shared" si="27"/>
        <v>0</v>
      </c>
      <c r="K35" s="67">
        <f t="shared" si="27"/>
        <v>2</v>
      </c>
      <c r="L35" s="67">
        <f t="shared" si="27"/>
        <v>0</v>
      </c>
      <c r="M35" s="68">
        <f t="shared" si="27"/>
        <v>3</v>
      </c>
      <c r="N35" s="66">
        <f t="shared" si="27"/>
        <v>6</v>
      </c>
      <c r="O35" s="67">
        <f t="shared" si="27"/>
        <v>0</v>
      </c>
      <c r="P35" s="67">
        <f t="shared" si="27"/>
        <v>0</v>
      </c>
      <c r="Q35" s="67">
        <f t="shared" si="27"/>
        <v>0</v>
      </c>
      <c r="R35" s="67">
        <f t="shared" si="27"/>
        <v>2</v>
      </c>
      <c r="S35" s="67">
        <f t="shared" si="27"/>
        <v>4</v>
      </c>
      <c r="T35" s="66">
        <f t="shared" si="27"/>
        <v>6</v>
      </c>
      <c r="U35" s="67">
        <f t="shared" si="27"/>
        <v>2</v>
      </c>
      <c r="V35" s="67">
        <f t="shared" si="27"/>
        <v>2</v>
      </c>
      <c r="W35" s="68">
        <f t="shared" si="27"/>
        <v>2</v>
      </c>
      <c r="X35" s="66">
        <f t="shared" ref="X35:AC35" si="28">X12+X27+X28+X29</f>
        <v>7</v>
      </c>
      <c r="Y35" s="67">
        <f t="shared" si="28"/>
        <v>1</v>
      </c>
      <c r="Z35" s="67">
        <f t="shared" si="28"/>
        <v>0</v>
      </c>
      <c r="AA35" s="67">
        <f t="shared" si="28"/>
        <v>1</v>
      </c>
      <c r="AB35" s="67">
        <f t="shared" si="28"/>
        <v>1</v>
      </c>
      <c r="AC35" s="68">
        <f t="shared" si="28"/>
        <v>4</v>
      </c>
      <c r="AD35" s="66">
        <f t="shared" ref="AD35:AI35" si="29">AD12+AD27+AD28+AD29</f>
        <v>10</v>
      </c>
      <c r="AE35" s="67">
        <f t="shared" si="29"/>
        <v>2</v>
      </c>
      <c r="AF35" s="67">
        <f t="shared" si="29"/>
        <v>2</v>
      </c>
      <c r="AG35" s="67">
        <f t="shared" si="29"/>
        <v>3</v>
      </c>
      <c r="AH35" s="67">
        <f t="shared" si="29"/>
        <v>1</v>
      </c>
      <c r="AI35" s="68">
        <f t="shared" si="29"/>
        <v>2</v>
      </c>
    </row>
  </sheetData>
  <mergeCells count="42">
    <mergeCell ref="P5:P6"/>
    <mergeCell ref="W5:W6"/>
    <mergeCell ref="Q5:Q6"/>
    <mergeCell ref="AD3:AI4"/>
    <mergeCell ref="AD5:AD6"/>
    <mergeCell ref="AE5:AE6"/>
    <mergeCell ref="AF5:AF6"/>
    <mergeCell ref="AG5:AG6"/>
    <mergeCell ref="AH5:AH6"/>
    <mergeCell ref="AI5:AI6"/>
    <mergeCell ref="K5:K6"/>
    <mergeCell ref="I5:I6"/>
    <mergeCell ref="E5:E6"/>
    <mergeCell ref="X3:AC4"/>
    <mergeCell ref="Z5:Z6"/>
    <mergeCell ref="AA5:AA6"/>
    <mergeCell ref="AB5:AB6"/>
    <mergeCell ref="AC5:AC6"/>
    <mergeCell ref="Y5:Y6"/>
    <mergeCell ref="X5:X6"/>
    <mergeCell ref="T4:W4"/>
    <mergeCell ref="N3:W3"/>
    <mergeCell ref="N4:S4"/>
    <mergeCell ref="V5:V6"/>
    <mergeCell ref="S5:S6"/>
    <mergeCell ref="R5:R6"/>
    <mergeCell ref="J5:J6"/>
    <mergeCell ref="T5:T6"/>
    <mergeCell ref="U5:U6"/>
    <mergeCell ref="A3:A6"/>
    <mergeCell ref="N5:N6"/>
    <mergeCell ref="O5:O6"/>
    <mergeCell ref="M5:M6"/>
    <mergeCell ref="B5:B6"/>
    <mergeCell ref="F5:F6"/>
    <mergeCell ref="H5:H6"/>
    <mergeCell ref="L5:L6"/>
    <mergeCell ref="C5:C6"/>
    <mergeCell ref="B3:G4"/>
    <mergeCell ref="D5:D6"/>
    <mergeCell ref="G5:G6"/>
    <mergeCell ref="H3:M4"/>
  </mergeCells>
  <phoneticPr fontId="2"/>
  <printOptions horizontalCentered="1"/>
  <pageMargins left="0.78740157480314965" right="0.78740157480314965" top="0.59055118110236227" bottom="0.59055118110236227" header="0" footer="0"/>
  <pageSetup paperSize="9" scale="43" fitToWidth="0" orientation="portrait" blackAndWhite="1" horizontalDpi="300" verticalDpi="300" r:id="rId1"/>
  <headerFooter alignWithMargins="0"/>
  <colBreaks count="2" manualBreakCount="2">
    <brk id="13" max="34" man="1"/>
    <brk id="23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081">
    <tabColor theme="3" tint="0.59999389629810485"/>
    <pageSetUpPr fitToPage="1"/>
  </sheetPr>
  <dimension ref="A1:AC34"/>
  <sheetViews>
    <sheetView tabSelected="1" view="pageBreakPreview" zoomScale="82" zoomScaleNormal="75" zoomScaleSheetLayoutView="82" workbookViewId="0">
      <pane xSplit="1" ySplit="5" topLeftCell="B24" activePane="bottomRight" state="frozen"/>
      <selection pane="topRight"/>
      <selection pane="bottomLeft"/>
      <selection pane="bottomRight" activeCell="A2" sqref="A2"/>
    </sheetView>
  </sheetViews>
  <sheetFormatPr defaultColWidth="9.6328125" defaultRowHeight="20.149999999999999" customHeight="1"/>
  <cols>
    <col min="1" max="1" width="11.7265625" style="5" customWidth="1"/>
    <col min="2" max="8" width="8.6328125" style="7" customWidth="1"/>
    <col min="9" max="22" width="9.26953125" style="7" customWidth="1"/>
    <col min="23" max="29" width="9" customWidth="1"/>
    <col min="30" max="16384" width="9.6328125" style="8"/>
  </cols>
  <sheetData>
    <row r="1" spans="1:22" ht="19">
      <c r="A1" s="22" t="s">
        <v>89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16" t="s">
        <v>84</v>
      </c>
      <c r="V1" s="116"/>
    </row>
    <row r="2" spans="1:22" s="26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5" customHeight="1">
      <c r="A3" s="136" t="s">
        <v>54</v>
      </c>
      <c r="B3" s="128" t="s">
        <v>77</v>
      </c>
      <c r="C3" s="128"/>
      <c r="D3" s="128"/>
      <c r="E3" s="128"/>
      <c r="F3" s="128"/>
      <c r="G3" s="128"/>
      <c r="H3" s="128"/>
      <c r="I3" s="128" t="s">
        <v>78</v>
      </c>
      <c r="J3" s="128"/>
      <c r="K3" s="128"/>
      <c r="L3" s="128"/>
      <c r="M3" s="128"/>
      <c r="N3" s="128"/>
      <c r="O3" s="128"/>
      <c r="P3" s="128" t="s">
        <v>79</v>
      </c>
      <c r="Q3" s="128"/>
      <c r="R3" s="128"/>
      <c r="S3" s="128"/>
      <c r="T3" s="128"/>
      <c r="U3" s="128"/>
      <c r="V3" s="128"/>
    </row>
    <row r="4" spans="1:22" ht="17.25" customHeight="1">
      <c r="A4" s="136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22" ht="40" customHeight="1">
      <c r="A5" s="136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62" customFormat="1" ht="40" customHeight="1">
      <c r="A6" s="75" t="s">
        <v>0</v>
      </c>
      <c r="B6" s="59">
        <f t="shared" ref="B6" si="0">SUM(B9:B28)</f>
        <v>295</v>
      </c>
      <c r="C6" s="60">
        <f t="shared" ref="C6:V6" si="1">SUM(C9:C28)</f>
        <v>58</v>
      </c>
      <c r="D6" s="60">
        <f t="shared" si="1"/>
        <v>60</v>
      </c>
      <c r="E6" s="60">
        <f t="shared" si="1"/>
        <v>60</v>
      </c>
      <c r="F6" s="60">
        <f t="shared" si="1"/>
        <v>43</v>
      </c>
      <c r="G6" s="60">
        <f t="shared" si="1"/>
        <v>46</v>
      </c>
      <c r="H6" s="61">
        <f t="shared" si="1"/>
        <v>28</v>
      </c>
      <c r="I6" s="59">
        <f t="shared" si="1"/>
        <v>287</v>
      </c>
      <c r="J6" s="60">
        <f t="shared" si="1"/>
        <v>56</v>
      </c>
      <c r="K6" s="60">
        <f t="shared" si="1"/>
        <v>56</v>
      </c>
      <c r="L6" s="60">
        <f t="shared" si="1"/>
        <v>59</v>
      </c>
      <c r="M6" s="60">
        <f t="shared" si="1"/>
        <v>42</v>
      </c>
      <c r="N6" s="60">
        <f t="shared" si="1"/>
        <v>46</v>
      </c>
      <c r="O6" s="61">
        <f t="shared" si="1"/>
        <v>28</v>
      </c>
      <c r="P6" s="59">
        <f t="shared" si="1"/>
        <v>293</v>
      </c>
      <c r="Q6" s="60">
        <f t="shared" si="1"/>
        <v>52</v>
      </c>
      <c r="R6" s="60">
        <f t="shared" si="1"/>
        <v>62</v>
      </c>
      <c r="S6" s="60">
        <f t="shared" si="1"/>
        <v>59</v>
      </c>
      <c r="T6" s="60">
        <f t="shared" si="1"/>
        <v>45</v>
      </c>
      <c r="U6" s="60">
        <f t="shared" si="1"/>
        <v>47</v>
      </c>
      <c r="V6" s="61">
        <f t="shared" si="1"/>
        <v>28</v>
      </c>
    </row>
    <row r="7" spans="1:22" s="62" customFormat="1" ht="40" customHeight="1">
      <c r="A7" s="76" t="s">
        <v>26</v>
      </c>
      <c r="B7" s="63">
        <f t="shared" ref="B7" si="2">SUM(B9:B19)</f>
        <v>230</v>
      </c>
      <c r="C7" s="64">
        <f t="shared" ref="C7:V7" si="3">SUM(C9:C19)</f>
        <v>52</v>
      </c>
      <c r="D7" s="64">
        <f t="shared" si="3"/>
        <v>53</v>
      </c>
      <c r="E7" s="64">
        <f t="shared" si="3"/>
        <v>46</v>
      </c>
      <c r="F7" s="64">
        <f t="shared" si="3"/>
        <v>32</v>
      </c>
      <c r="G7" s="64">
        <f t="shared" si="3"/>
        <v>32</v>
      </c>
      <c r="H7" s="65">
        <f t="shared" si="3"/>
        <v>15</v>
      </c>
      <c r="I7" s="63">
        <f t="shared" si="3"/>
        <v>225</v>
      </c>
      <c r="J7" s="64">
        <f t="shared" si="3"/>
        <v>50</v>
      </c>
      <c r="K7" s="64">
        <f t="shared" si="3"/>
        <v>52</v>
      </c>
      <c r="L7" s="64">
        <f t="shared" si="3"/>
        <v>45</v>
      </c>
      <c r="M7" s="64">
        <f t="shared" si="3"/>
        <v>31</v>
      </c>
      <c r="N7" s="64">
        <f t="shared" si="3"/>
        <v>32</v>
      </c>
      <c r="O7" s="65">
        <f t="shared" si="3"/>
        <v>15</v>
      </c>
      <c r="P7" s="63">
        <f t="shared" si="3"/>
        <v>230</v>
      </c>
      <c r="Q7" s="64">
        <f t="shared" si="3"/>
        <v>48</v>
      </c>
      <c r="R7" s="64">
        <f t="shared" si="3"/>
        <v>55</v>
      </c>
      <c r="S7" s="64">
        <f t="shared" si="3"/>
        <v>45</v>
      </c>
      <c r="T7" s="64">
        <f t="shared" si="3"/>
        <v>34</v>
      </c>
      <c r="U7" s="64">
        <f t="shared" si="3"/>
        <v>33</v>
      </c>
      <c r="V7" s="65">
        <f t="shared" si="3"/>
        <v>15</v>
      </c>
    </row>
    <row r="8" spans="1:22" s="62" customFormat="1" ht="40" customHeight="1">
      <c r="A8" s="77" t="s">
        <v>27</v>
      </c>
      <c r="B8" s="66">
        <f t="shared" ref="B8" si="4">SUM(B20:B28)</f>
        <v>65</v>
      </c>
      <c r="C8" s="67">
        <f t="shared" ref="C8:V8" si="5">SUM(C20:C28)</f>
        <v>6</v>
      </c>
      <c r="D8" s="67">
        <f t="shared" si="5"/>
        <v>7</v>
      </c>
      <c r="E8" s="67">
        <f t="shared" si="5"/>
        <v>14</v>
      </c>
      <c r="F8" s="67">
        <f t="shared" si="5"/>
        <v>11</v>
      </c>
      <c r="G8" s="67">
        <f t="shared" si="5"/>
        <v>14</v>
      </c>
      <c r="H8" s="68">
        <f t="shared" si="5"/>
        <v>13</v>
      </c>
      <c r="I8" s="66">
        <f t="shared" si="5"/>
        <v>62</v>
      </c>
      <c r="J8" s="67">
        <f t="shared" si="5"/>
        <v>6</v>
      </c>
      <c r="K8" s="67">
        <f t="shared" si="5"/>
        <v>4</v>
      </c>
      <c r="L8" s="67">
        <f t="shared" si="5"/>
        <v>14</v>
      </c>
      <c r="M8" s="67">
        <f t="shared" si="5"/>
        <v>11</v>
      </c>
      <c r="N8" s="67">
        <f t="shared" si="5"/>
        <v>14</v>
      </c>
      <c r="O8" s="68">
        <f t="shared" si="5"/>
        <v>13</v>
      </c>
      <c r="P8" s="66">
        <f t="shared" si="5"/>
        <v>63</v>
      </c>
      <c r="Q8" s="67">
        <f t="shared" si="5"/>
        <v>4</v>
      </c>
      <c r="R8" s="67">
        <f t="shared" si="5"/>
        <v>7</v>
      </c>
      <c r="S8" s="67">
        <f t="shared" si="5"/>
        <v>14</v>
      </c>
      <c r="T8" s="67">
        <f t="shared" si="5"/>
        <v>11</v>
      </c>
      <c r="U8" s="67">
        <f t="shared" si="5"/>
        <v>14</v>
      </c>
      <c r="V8" s="68">
        <f t="shared" si="5"/>
        <v>13</v>
      </c>
    </row>
    <row r="9" spans="1:22" s="62" customFormat="1" ht="40" customHeight="1">
      <c r="A9" s="75" t="s">
        <v>28</v>
      </c>
      <c r="B9" s="59">
        <v>132</v>
      </c>
      <c r="C9" s="60">
        <v>28</v>
      </c>
      <c r="D9" s="60">
        <v>33</v>
      </c>
      <c r="E9" s="60">
        <v>24</v>
      </c>
      <c r="F9" s="60">
        <v>16</v>
      </c>
      <c r="G9" s="60">
        <v>19</v>
      </c>
      <c r="H9" s="61">
        <v>12</v>
      </c>
      <c r="I9" s="59">
        <v>132</v>
      </c>
      <c r="J9" s="60">
        <v>28</v>
      </c>
      <c r="K9" s="60">
        <v>33</v>
      </c>
      <c r="L9" s="60">
        <v>24</v>
      </c>
      <c r="M9" s="60">
        <v>16</v>
      </c>
      <c r="N9" s="60">
        <v>19</v>
      </c>
      <c r="O9" s="61">
        <v>12</v>
      </c>
      <c r="P9" s="59">
        <v>132</v>
      </c>
      <c r="Q9" s="60">
        <v>28</v>
      </c>
      <c r="R9" s="60">
        <v>33</v>
      </c>
      <c r="S9" s="60">
        <v>24</v>
      </c>
      <c r="T9" s="60">
        <v>16</v>
      </c>
      <c r="U9" s="60">
        <v>19</v>
      </c>
      <c r="V9" s="61">
        <v>12</v>
      </c>
    </row>
    <row r="10" spans="1:22" s="62" customFormat="1" ht="40" customHeight="1">
      <c r="A10" s="76" t="s">
        <v>29</v>
      </c>
      <c r="B10" s="63">
        <v>4</v>
      </c>
      <c r="C10" s="64">
        <v>1</v>
      </c>
      <c r="D10" s="64">
        <v>1</v>
      </c>
      <c r="E10" s="64">
        <v>1</v>
      </c>
      <c r="F10" s="64">
        <v>0</v>
      </c>
      <c r="G10" s="64">
        <v>1</v>
      </c>
      <c r="H10" s="65">
        <v>0</v>
      </c>
      <c r="I10" s="63">
        <v>4</v>
      </c>
      <c r="J10" s="64">
        <v>1</v>
      </c>
      <c r="K10" s="64">
        <v>1</v>
      </c>
      <c r="L10" s="64">
        <v>1</v>
      </c>
      <c r="M10" s="64">
        <v>0</v>
      </c>
      <c r="N10" s="64">
        <v>1</v>
      </c>
      <c r="O10" s="65">
        <v>0</v>
      </c>
      <c r="P10" s="63">
        <v>3</v>
      </c>
      <c r="Q10" s="64">
        <v>0</v>
      </c>
      <c r="R10" s="64">
        <v>1</v>
      </c>
      <c r="S10" s="64">
        <v>1</v>
      </c>
      <c r="T10" s="64">
        <v>1</v>
      </c>
      <c r="U10" s="64">
        <v>0</v>
      </c>
      <c r="V10" s="65">
        <v>0</v>
      </c>
    </row>
    <row r="11" spans="1:22" s="62" customFormat="1" ht="40" customHeight="1">
      <c r="A11" s="76" t="s">
        <v>30</v>
      </c>
      <c r="B11" s="63">
        <v>19</v>
      </c>
      <c r="C11" s="64">
        <v>4</v>
      </c>
      <c r="D11" s="64">
        <v>5</v>
      </c>
      <c r="E11" s="64">
        <v>3</v>
      </c>
      <c r="F11" s="64">
        <v>3</v>
      </c>
      <c r="G11" s="64">
        <v>3</v>
      </c>
      <c r="H11" s="65">
        <v>1</v>
      </c>
      <c r="I11" s="63">
        <v>19</v>
      </c>
      <c r="J11" s="64">
        <v>4</v>
      </c>
      <c r="K11" s="64">
        <v>5</v>
      </c>
      <c r="L11" s="64">
        <v>3</v>
      </c>
      <c r="M11" s="64">
        <v>3</v>
      </c>
      <c r="N11" s="64">
        <v>3</v>
      </c>
      <c r="O11" s="65">
        <v>1</v>
      </c>
      <c r="P11" s="63">
        <v>19</v>
      </c>
      <c r="Q11" s="64">
        <v>4</v>
      </c>
      <c r="R11" s="64">
        <v>5</v>
      </c>
      <c r="S11" s="64">
        <v>3</v>
      </c>
      <c r="T11" s="64">
        <v>3</v>
      </c>
      <c r="U11" s="64">
        <v>3</v>
      </c>
      <c r="V11" s="65">
        <v>1</v>
      </c>
    </row>
    <row r="12" spans="1:22" s="62" customFormat="1" ht="40" customHeight="1">
      <c r="A12" s="76" t="s">
        <v>31</v>
      </c>
      <c r="B12" s="63">
        <v>3</v>
      </c>
      <c r="C12" s="64">
        <v>1</v>
      </c>
      <c r="D12" s="64">
        <v>0</v>
      </c>
      <c r="E12" s="64">
        <v>2</v>
      </c>
      <c r="F12" s="64">
        <v>0</v>
      </c>
      <c r="G12" s="64">
        <v>0</v>
      </c>
      <c r="H12" s="65">
        <v>0</v>
      </c>
      <c r="I12" s="63">
        <v>3</v>
      </c>
      <c r="J12" s="64">
        <v>1</v>
      </c>
      <c r="K12" s="64">
        <v>0</v>
      </c>
      <c r="L12" s="64">
        <v>2</v>
      </c>
      <c r="M12" s="64">
        <v>0</v>
      </c>
      <c r="N12" s="64">
        <v>0</v>
      </c>
      <c r="O12" s="65">
        <v>0</v>
      </c>
      <c r="P12" s="63">
        <v>3</v>
      </c>
      <c r="Q12" s="64">
        <v>1</v>
      </c>
      <c r="R12" s="64">
        <v>0</v>
      </c>
      <c r="S12" s="64">
        <v>2</v>
      </c>
      <c r="T12" s="64">
        <v>0</v>
      </c>
      <c r="U12" s="64">
        <v>0</v>
      </c>
      <c r="V12" s="65">
        <v>0</v>
      </c>
    </row>
    <row r="13" spans="1:22" s="62" customFormat="1" ht="40" customHeight="1">
      <c r="A13" s="76" t="s">
        <v>32</v>
      </c>
      <c r="B13" s="63">
        <v>9</v>
      </c>
      <c r="C13" s="64">
        <v>3</v>
      </c>
      <c r="D13" s="64">
        <v>3</v>
      </c>
      <c r="E13" s="64">
        <v>2</v>
      </c>
      <c r="F13" s="64">
        <v>1</v>
      </c>
      <c r="G13" s="64">
        <v>0</v>
      </c>
      <c r="H13" s="65">
        <v>0</v>
      </c>
      <c r="I13" s="63">
        <v>5</v>
      </c>
      <c r="J13" s="64">
        <v>1</v>
      </c>
      <c r="K13" s="64">
        <v>2</v>
      </c>
      <c r="L13" s="64">
        <v>1</v>
      </c>
      <c r="M13" s="64">
        <v>1</v>
      </c>
      <c r="N13" s="64">
        <v>0</v>
      </c>
      <c r="O13" s="65">
        <v>0</v>
      </c>
      <c r="P13" s="63">
        <v>6</v>
      </c>
      <c r="Q13" s="64">
        <v>0</v>
      </c>
      <c r="R13" s="64">
        <v>4</v>
      </c>
      <c r="S13" s="64">
        <v>1</v>
      </c>
      <c r="T13" s="64">
        <v>1</v>
      </c>
      <c r="U13" s="64">
        <v>0</v>
      </c>
      <c r="V13" s="65">
        <v>0</v>
      </c>
    </row>
    <row r="14" spans="1:22" s="62" customFormat="1" ht="40" customHeight="1">
      <c r="A14" s="76" t="s">
        <v>33</v>
      </c>
      <c r="B14" s="63">
        <v>10</v>
      </c>
      <c r="C14" s="64">
        <v>4</v>
      </c>
      <c r="D14" s="64">
        <v>3</v>
      </c>
      <c r="E14" s="64">
        <v>2</v>
      </c>
      <c r="F14" s="64">
        <v>0</v>
      </c>
      <c r="G14" s="64">
        <v>1</v>
      </c>
      <c r="H14" s="65">
        <v>0</v>
      </c>
      <c r="I14" s="63">
        <v>10</v>
      </c>
      <c r="J14" s="64">
        <v>4</v>
      </c>
      <c r="K14" s="64">
        <v>3</v>
      </c>
      <c r="L14" s="64">
        <v>2</v>
      </c>
      <c r="M14" s="64">
        <v>0</v>
      </c>
      <c r="N14" s="64">
        <v>1</v>
      </c>
      <c r="O14" s="65">
        <v>0</v>
      </c>
      <c r="P14" s="63">
        <v>10</v>
      </c>
      <c r="Q14" s="64">
        <v>4</v>
      </c>
      <c r="R14" s="64">
        <v>3</v>
      </c>
      <c r="S14" s="64">
        <v>2</v>
      </c>
      <c r="T14" s="64">
        <v>0</v>
      </c>
      <c r="U14" s="64">
        <v>1</v>
      </c>
      <c r="V14" s="65">
        <v>0</v>
      </c>
    </row>
    <row r="15" spans="1:22" s="62" customFormat="1" ht="40" customHeight="1">
      <c r="A15" s="76" t="s">
        <v>34</v>
      </c>
      <c r="B15" s="63">
        <v>45</v>
      </c>
      <c r="C15" s="64">
        <v>11</v>
      </c>
      <c r="D15" s="64">
        <v>5</v>
      </c>
      <c r="E15" s="64">
        <v>10</v>
      </c>
      <c r="F15" s="64">
        <v>11</v>
      </c>
      <c r="G15" s="64">
        <v>6</v>
      </c>
      <c r="H15" s="65">
        <v>2</v>
      </c>
      <c r="I15" s="63">
        <v>45</v>
      </c>
      <c r="J15" s="64">
        <v>11</v>
      </c>
      <c r="K15" s="64">
        <v>5</v>
      </c>
      <c r="L15" s="64">
        <v>10</v>
      </c>
      <c r="M15" s="64">
        <v>11</v>
      </c>
      <c r="N15" s="64">
        <v>6</v>
      </c>
      <c r="O15" s="65">
        <v>2</v>
      </c>
      <c r="P15" s="63">
        <v>45</v>
      </c>
      <c r="Q15" s="64">
        <v>11</v>
      </c>
      <c r="R15" s="64">
        <v>5</v>
      </c>
      <c r="S15" s="64">
        <v>10</v>
      </c>
      <c r="T15" s="64">
        <v>11</v>
      </c>
      <c r="U15" s="64">
        <v>6</v>
      </c>
      <c r="V15" s="65">
        <v>2</v>
      </c>
    </row>
    <row r="16" spans="1:22" s="62" customFormat="1" ht="40" customHeight="1">
      <c r="A16" s="76" t="s">
        <v>35</v>
      </c>
      <c r="B16" s="63">
        <v>1</v>
      </c>
      <c r="C16" s="64">
        <v>0</v>
      </c>
      <c r="D16" s="64">
        <v>1</v>
      </c>
      <c r="E16" s="64">
        <v>0</v>
      </c>
      <c r="F16" s="64">
        <v>0</v>
      </c>
      <c r="G16" s="64">
        <v>0</v>
      </c>
      <c r="H16" s="65">
        <v>0</v>
      </c>
      <c r="I16" s="63">
        <v>1</v>
      </c>
      <c r="J16" s="64">
        <v>0</v>
      </c>
      <c r="K16" s="64">
        <v>1</v>
      </c>
      <c r="L16" s="64">
        <v>0</v>
      </c>
      <c r="M16" s="64">
        <v>0</v>
      </c>
      <c r="N16" s="64">
        <v>0</v>
      </c>
      <c r="O16" s="65">
        <v>0</v>
      </c>
      <c r="P16" s="63">
        <v>1</v>
      </c>
      <c r="Q16" s="64">
        <v>0</v>
      </c>
      <c r="R16" s="64">
        <v>1</v>
      </c>
      <c r="S16" s="64">
        <v>0</v>
      </c>
      <c r="T16" s="64">
        <v>0</v>
      </c>
      <c r="U16" s="64">
        <v>0</v>
      </c>
      <c r="V16" s="65">
        <v>0</v>
      </c>
    </row>
    <row r="17" spans="1:22" s="62" customFormat="1" ht="40" customHeight="1">
      <c r="A17" s="76" t="s">
        <v>36</v>
      </c>
      <c r="B17" s="63">
        <v>1</v>
      </c>
      <c r="C17" s="64">
        <v>0</v>
      </c>
      <c r="D17" s="64">
        <v>0</v>
      </c>
      <c r="E17" s="64">
        <v>0</v>
      </c>
      <c r="F17" s="64">
        <v>0</v>
      </c>
      <c r="G17" s="64">
        <v>1</v>
      </c>
      <c r="H17" s="65">
        <v>0</v>
      </c>
      <c r="I17" s="63">
        <v>1</v>
      </c>
      <c r="J17" s="64">
        <v>0</v>
      </c>
      <c r="K17" s="64">
        <v>0</v>
      </c>
      <c r="L17" s="64">
        <v>0</v>
      </c>
      <c r="M17" s="64">
        <v>0</v>
      </c>
      <c r="N17" s="64">
        <v>1</v>
      </c>
      <c r="O17" s="65">
        <v>0</v>
      </c>
      <c r="P17" s="63">
        <v>2</v>
      </c>
      <c r="Q17" s="64">
        <v>0</v>
      </c>
      <c r="R17" s="64">
        <v>0</v>
      </c>
      <c r="S17" s="64">
        <v>0</v>
      </c>
      <c r="T17" s="64">
        <v>0</v>
      </c>
      <c r="U17" s="64">
        <v>2</v>
      </c>
      <c r="V17" s="65">
        <v>0</v>
      </c>
    </row>
    <row r="18" spans="1:22" s="62" customFormat="1" ht="40" customHeight="1">
      <c r="A18" s="76" t="s">
        <v>37</v>
      </c>
      <c r="B18" s="63">
        <v>4</v>
      </c>
      <c r="C18" s="64">
        <v>0</v>
      </c>
      <c r="D18" s="64">
        <v>1</v>
      </c>
      <c r="E18" s="64">
        <v>2</v>
      </c>
      <c r="F18" s="64">
        <v>0</v>
      </c>
      <c r="G18" s="64">
        <v>1</v>
      </c>
      <c r="H18" s="65">
        <v>0</v>
      </c>
      <c r="I18" s="63">
        <v>4</v>
      </c>
      <c r="J18" s="64">
        <v>0</v>
      </c>
      <c r="K18" s="64">
        <v>1</v>
      </c>
      <c r="L18" s="64">
        <v>2</v>
      </c>
      <c r="M18" s="64">
        <v>0</v>
      </c>
      <c r="N18" s="64">
        <v>1</v>
      </c>
      <c r="O18" s="65">
        <v>0</v>
      </c>
      <c r="P18" s="63">
        <v>4</v>
      </c>
      <c r="Q18" s="64">
        <v>0</v>
      </c>
      <c r="R18" s="64">
        <v>1</v>
      </c>
      <c r="S18" s="64">
        <v>2</v>
      </c>
      <c r="T18" s="64">
        <v>0</v>
      </c>
      <c r="U18" s="64">
        <v>1</v>
      </c>
      <c r="V18" s="65">
        <v>0</v>
      </c>
    </row>
    <row r="19" spans="1:22" s="62" customFormat="1" ht="40" customHeight="1">
      <c r="A19" s="76" t="s">
        <v>38</v>
      </c>
      <c r="B19" s="63">
        <v>2</v>
      </c>
      <c r="C19" s="64">
        <v>0</v>
      </c>
      <c r="D19" s="64">
        <v>1</v>
      </c>
      <c r="E19" s="64">
        <v>0</v>
      </c>
      <c r="F19" s="64">
        <v>1</v>
      </c>
      <c r="G19" s="64">
        <v>0</v>
      </c>
      <c r="H19" s="65">
        <v>0</v>
      </c>
      <c r="I19" s="63">
        <v>1</v>
      </c>
      <c r="J19" s="64">
        <v>0</v>
      </c>
      <c r="K19" s="64">
        <v>1</v>
      </c>
      <c r="L19" s="64">
        <v>0</v>
      </c>
      <c r="M19" s="64">
        <v>0</v>
      </c>
      <c r="N19" s="64">
        <v>0</v>
      </c>
      <c r="O19" s="65">
        <v>0</v>
      </c>
      <c r="P19" s="63">
        <v>5</v>
      </c>
      <c r="Q19" s="64">
        <v>0</v>
      </c>
      <c r="R19" s="64">
        <v>2</v>
      </c>
      <c r="S19" s="64">
        <v>0</v>
      </c>
      <c r="T19" s="64">
        <v>2</v>
      </c>
      <c r="U19" s="64">
        <v>1</v>
      </c>
      <c r="V19" s="65">
        <v>0</v>
      </c>
    </row>
    <row r="20" spans="1:22" s="62" customFormat="1" ht="40" customHeight="1">
      <c r="A20" s="78" t="s">
        <v>39</v>
      </c>
      <c r="B20" s="69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1">
        <v>0</v>
      </c>
      <c r="I20" s="69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1">
        <v>0</v>
      </c>
      <c r="P20" s="69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1">
        <v>0</v>
      </c>
    </row>
    <row r="21" spans="1:22" s="62" customFormat="1" ht="40" customHeight="1">
      <c r="A21" s="78" t="s">
        <v>40</v>
      </c>
      <c r="B21" s="69">
        <v>10</v>
      </c>
      <c r="C21" s="70">
        <v>0</v>
      </c>
      <c r="D21" s="70">
        <v>3</v>
      </c>
      <c r="E21" s="70">
        <v>2</v>
      </c>
      <c r="F21" s="70">
        <v>4</v>
      </c>
      <c r="G21" s="70">
        <v>1</v>
      </c>
      <c r="H21" s="71">
        <v>0</v>
      </c>
      <c r="I21" s="69">
        <v>7</v>
      </c>
      <c r="J21" s="70">
        <v>0</v>
      </c>
      <c r="K21" s="70">
        <v>0</v>
      </c>
      <c r="L21" s="70">
        <v>2</v>
      </c>
      <c r="M21" s="70">
        <v>4</v>
      </c>
      <c r="N21" s="70">
        <v>1</v>
      </c>
      <c r="O21" s="71">
        <v>0</v>
      </c>
      <c r="P21" s="69">
        <v>10</v>
      </c>
      <c r="Q21" s="70">
        <v>0</v>
      </c>
      <c r="R21" s="70">
        <v>3</v>
      </c>
      <c r="S21" s="70">
        <v>2</v>
      </c>
      <c r="T21" s="70">
        <v>4</v>
      </c>
      <c r="U21" s="70">
        <v>1</v>
      </c>
      <c r="V21" s="71">
        <v>0</v>
      </c>
    </row>
    <row r="22" spans="1:22" s="62" customFormat="1" ht="40" customHeight="1">
      <c r="A22" s="76" t="s">
        <v>41</v>
      </c>
      <c r="B22" s="63">
        <v>6</v>
      </c>
      <c r="C22" s="64">
        <v>1</v>
      </c>
      <c r="D22" s="64">
        <v>0</v>
      </c>
      <c r="E22" s="64">
        <v>1</v>
      </c>
      <c r="F22" s="64">
        <v>2</v>
      </c>
      <c r="G22" s="64">
        <v>1</v>
      </c>
      <c r="H22" s="65">
        <v>1</v>
      </c>
      <c r="I22" s="63">
        <v>6</v>
      </c>
      <c r="J22" s="64">
        <v>1</v>
      </c>
      <c r="K22" s="64">
        <v>0</v>
      </c>
      <c r="L22" s="64">
        <v>1</v>
      </c>
      <c r="M22" s="64">
        <v>2</v>
      </c>
      <c r="N22" s="64">
        <v>1</v>
      </c>
      <c r="O22" s="65">
        <v>1</v>
      </c>
      <c r="P22" s="63">
        <v>6</v>
      </c>
      <c r="Q22" s="64">
        <v>1</v>
      </c>
      <c r="R22" s="64">
        <v>0</v>
      </c>
      <c r="S22" s="64">
        <v>1</v>
      </c>
      <c r="T22" s="64">
        <v>2</v>
      </c>
      <c r="U22" s="64">
        <v>1</v>
      </c>
      <c r="V22" s="65">
        <v>1</v>
      </c>
    </row>
    <row r="23" spans="1:22" s="62" customFormat="1" ht="40" customHeight="1">
      <c r="A23" s="76" t="s">
        <v>42</v>
      </c>
      <c r="B23" s="63">
        <v>4</v>
      </c>
      <c r="C23" s="64">
        <v>1</v>
      </c>
      <c r="D23" s="64">
        <v>2</v>
      </c>
      <c r="E23" s="64">
        <v>0</v>
      </c>
      <c r="F23" s="64">
        <v>0</v>
      </c>
      <c r="G23" s="64">
        <v>0</v>
      </c>
      <c r="H23" s="65">
        <v>1</v>
      </c>
      <c r="I23" s="63">
        <v>4</v>
      </c>
      <c r="J23" s="64">
        <v>1</v>
      </c>
      <c r="K23" s="64">
        <v>2</v>
      </c>
      <c r="L23" s="64">
        <v>0</v>
      </c>
      <c r="M23" s="64">
        <v>0</v>
      </c>
      <c r="N23" s="64">
        <v>0</v>
      </c>
      <c r="O23" s="65">
        <v>1</v>
      </c>
      <c r="P23" s="63">
        <v>4</v>
      </c>
      <c r="Q23" s="64">
        <v>1</v>
      </c>
      <c r="R23" s="64">
        <v>2</v>
      </c>
      <c r="S23" s="64">
        <v>0</v>
      </c>
      <c r="T23" s="64">
        <v>0</v>
      </c>
      <c r="U23" s="64">
        <v>0</v>
      </c>
      <c r="V23" s="65">
        <v>1</v>
      </c>
    </row>
    <row r="24" spans="1:22" s="62" customFormat="1" ht="40" customHeight="1">
      <c r="A24" s="78" t="s">
        <v>43</v>
      </c>
      <c r="B24" s="69">
        <v>3</v>
      </c>
      <c r="C24" s="70">
        <v>0</v>
      </c>
      <c r="D24" s="70">
        <v>1</v>
      </c>
      <c r="E24" s="70">
        <v>1</v>
      </c>
      <c r="F24" s="70">
        <v>1</v>
      </c>
      <c r="G24" s="70">
        <v>0</v>
      </c>
      <c r="H24" s="71">
        <v>0</v>
      </c>
      <c r="I24" s="69">
        <v>3</v>
      </c>
      <c r="J24" s="70">
        <v>0</v>
      </c>
      <c r="K24" s="70">
        <v>1</v>
      </c>
      <c r="L24" s="70">
        <v>1</v>
      </c>
      <c r="M24" s="70">
        <v>1</v>
      </c>
      <c r="N24" s="70">
        <v>0</v>
      </c>
      <c r="O24" s="71">
        <v>0</v>
      </c>
      <c r="P24" s="69">
        <v>3</v>
      </c>
      <c r="Q24" s="70">
        <v>0</v>
      </c>
      <c r="R24" s="70">
        <v>1</v>
      </c>
      <c r="S24" s="70">
        <v>1</v>
      </c>
      <c r="T24" s="70">
        <v>1</v>
      </c>
      <c r="U24" s="70">
        <v>0</v>
      </c>
      <c r="V24" s="71">
        <v>0</v>
      </c>
    </row>
    <row r="25" spans="1:22" s="62" customFormat="1" ht="40" customHeight="1">
      <c r="A25" s="78" t="s">
        <v>44</v>
      </c>
      <c r="B25" s="69">
        <v>6</v>
      </c>
      <c r="C25" s="70">
        <v>1</v>
      </c>
      <c r="D25" s="70">
        <v>0</v>
      </c>
      <c r="E25" s="70">
        <v>1</v>
      </c>
      <c r="F25" s="70">
        <v>1</v>
      </c>
      <c r="G25" s="70">
        <v>1</v>
      </c>
      <c r="H25" s="71">
        <v>2</v>
      </c>
      <c r="I25" s="69">
        <v>6</v>
      </c>
      <c r="J25" s="70">
        <v>1</v>
      </c>
      <c r="K25" s="70">
        <v>0</v>
      </c>
      <c r="L25" s="70">
        <v>1</v>
      </c>
      <c r="M25" s="70">
        <v>1</v>
      </c>
      <c r="N25" s="70">
        <v>1</v>
      </c>
      <c r="O25" s="71">
        <v>2</v>
      </c>
      <c r="P25" s="69">
        <v>6</v>
      </c>
      <c r="Q25" s="70">
        <v>1</v>
      </c>
      <c r="R25" s="70">
        <v>0</v>
      </c>
      <c r="S25" s="70">
        <v>1</v>
      </c>
      <c r="T25" s="70">
        <v>1</v>
      </c>
      <c r="U25" s="70">
        <v>1</v>
      </c>
      <c r="V25" s="71">
        <v>2</v>
      </c>
    </row>
    <row r="26" spans="1:22" s="62" customFormat="1" ht="40" customHeight="1">
      <c r="A26" s="76" t="s">
        <v>45</v>
      </c>
      <c r="B26" s="63">
        <v>1</v>
      </c>
      <c r="C26" s="64">
        <v>0</v>
      </c>
      <c r="D26" s="64">
        <v>0</v>
      </c>
      <c r="E26" s="64">
        <v>0</v>
      </c>
      <c r="F26" s="64">
        <v>0</v>
      </c>
      <c r="G26" s="64">
        <v>1</v>
      </c>
      <c r="H26" s="65">
        <v>0</v>
      </c>
      <c r="I26" s="63">
        <v>1</v>
      </c>
      <c r="J26" s="64">
        <v>0</v>
      </c>
      <c r="K26" s="64">
        <v>0</v>
      </c>
      <c r="L26" s="64">
        <v>0</v>
      </c>
      <c r="M26" s="64">
        <v>0</v>
      </c>
      <c r="N26" s="64">
        <v>1</v>
      </c>
      <c r="O26" s="65">
        <v>0</v>
      </c>
      <c r="P26" s="63">
        <v>1</v>
      </c>
      <c r="Q26" s="64">
        <v>0</v>
      </c>
      <c r="R26" s="64">
        <v>0</v>
      </c>
      <c r="S26" s="64">
        <v>0</v>
      </c>
      <c r="T26" s="64">
        <v>0</v>
      </c>
      <c r="U26" s="64">
        <v>1</v>
      </c>
      <c r="V26" s="65">
        <v>0</v>
      </c>
    </row>
    <row r="27" spans="1:22" s="62" customFormat="1" ht="40" customHeight="1">
      <c r="A27" s="76" t="s">
        <v>46</v>
      </c>
      <c r="B27" s="63">
        <v>5</v>
      </c>
      <c r="C27" s="64">
        <v>0</v>
      </c>
      <c r="D27" s="64">
        <v>0</v>
      </c>
      <c r="E27" s="64">
        <v>0</v>
      </c>
      <c r="F27" s="64">
        <v>0</v>
      </c>
      <c r="G27" s="64">
        <v>3</v>
      </c>
      <c r="H27" s="65">
        <v>2</v>
      </c>
      <c r="I27" s="63">
        <v>5</v>
      </c>
      <c r="J27" s="64">
        <v>0</v>
      </c>
      <c r="K27" s="64">
        <v>0</v>
      </c>
      <c r="L27" s="64">
        <v>0</v>
      </c>
      <c r="M27" s="64">
        <v>0</v>
      </c>
      <c r="N27" s="64">
        <v>3</v>
      </c>
      <c r="O27" s="65">
        <v>2</v>
      </c>
      <c r="P27" s="63">
        <v>5</v>
      </c>
      <c r="Q27" s="64">
        <v>0</v>
      </c>
      <c r="R27" s="64">
        <v>0</v>
      </c>
      <c r="S27" s="64">
        <v>0</v>
      </c>
      <c r="T27" s="64">
        <v>0</v>
      </c>
      <c r="U27" s="64">
        <v>3</v>
      </c>
      <c r="V27" s="65">
        <v>2</v>
      </c>
    </row>
    <row r="28" spans="1:22" s="62" customFormat="1" ht="40" customHeight="1" thickBot="1">
      <c r="A28" s="79" t="s">
        <v>47</v>
      </c>
      <c r="B28" s="72">
        <v>30</v>
      </c>
      <c r="C28" s="73">
        <v>3</v>
      </c>
      <c r="D28" s="73">
        <v>1</v>
      </c>
      <c r="E28" s="73">
        <v>9</v>
      </c>
      <c r="F28" s="73">
        <v>3</v>
      </c>
      <c r="G28" s="73">
        <v>7</v>
      </c>
      <c r="H28" s="74">
        <v>7</v>
      </c>
      <c r="I28" s="72">
        <v>30</v>
      </c>
      <c r="J28" s="73">
        <v>3</v>
      </c>
      <c r="K28" s="73">
        <v>1</v>
      </c>
      <c r="L28" s="73">
        <v>9</v>
      </c>
      <c r="M28" s="73">
        <v>3</v>
      </c>
      <c r="N28" s="73">
        <v>7</v>
      </c>
      <c r="O28" s="74">
        <v>7</v>
      </c>
      <c r="P28" s="72">
        <v>28</v>
      </c>
      <c r="Q28" s="73">
        <v>1</v>
      </c>
      <c r="R28" s="73">
        <v>1</v>
      </c>
      <c r="S28" s="73">
        <v>9</v>
      </c>
      <c r="T28" s="73">
        <v>3</v>
      </c>
      <c r="U28" s="73">
        <v>7</v>
      </c>
      <c r="V28" s="74">
        <v>7</v>
      </c>
    </row>
    <row r="29" spans="1:22" s="62" customFormat="1" ht="40" customHeight="1" thickTop="1">
      <c r="A29" s="76" t="s">
        <v>48</v>
      </c>
      <c r="B29" s="63">
        <f t="shared" ref="B29:V29" si="6">B17</f>
        <v>1</v>
      </c>
      <c r="C29" s="107">
        <f t="shared" si="6"/>
        <v>0</v>
      </c>
      <c r="D29" s="107">
        <f t="shared" si="6"/>
        <v>0</v>
      </c>
      <c r="E29" s="107">
        <f t="shared" si="6"/>
        <v>0</v>
      </c>
      <c r="F29" s="107">
        <f t="shared" si="6"/>
        <v>0</v>
      </c>
      <c r="G29" s="107">
        <f t="shared" si="6"/>
        <v>1</v>
      </c>
      <c r="H29" s="108">
        <f t="shared" si="6"/>
        <v>0</v>
      </c>
      <c r="I29" s="114">
        <f t="shared" si="6"/>
        <v>1</v>
      </c>
      <c r="J29" s="107">
        <f t="shared" si="6"/>
        <v>0</v>
      </c>
      <c r="K29" s="107">
        <f t="shared" si="6"/>
        <v>0</v>
      </c>
      <c r="L29" s="107">
        <f t="shared" si="6"/>
        <v>0</v>
      </c>
      <c r="M29" s="107">
        <f t="shared" si="6"/>
        <v>0</v>
      </c>
      <c r="N29" s="107">
        <f>N17</f>
        <v>1</v>
      </c>
      <c r="O29" s="108">
        <f t="shared" si="6"/>
        <v>0</v>
      </c>
      <c r="P29" s="114">
        <f t="shared" si="6"/>
        <v>2</v>
      </c>
      <c r="Q29" s="107">
        <f t="shared" si="6"/>
        <v>0</v>
      </c>
      <c r="R29" s="107">
        <f t="shared" si="6"/>
        <v>0</v>
      </c>
      <c r="S29" s="107">
        <f t="shared" si="6"/>
        <v>0</v>
      </c>
      <c r="T29" s="107">
        <f t="shared" si="6"/>
        <v>0</v>
      </c>
      <c r="U29" s="107">
        <f t="shared" si="6"/>
        <v>2</v>
      </c>
      <c r="V29" s="108">
        <f t="shared" si="6"/>
        <v>0</v>
      </c>
    </row>
    <row r="30" spans="1:22" s="62" customFormat="1" ht="40" customHeight="1">
      <c r="A30" s="76" t="s">
        <v>49</v>
      </c>
      <c r="B30" s="63">
        <f t="shared" ref="B30:V30" si="7">B13+B14</f>
        <v>19</v>
      </c>
      <c r="C30" s="64">
        <f t="shared" si="7"/>
        <v>7</v>
      </c>
      <c r="D30" s="64">
        <f t="shared" si="7"/>
        <v>6</v>
      </c>
      <c r="E30" s="64">
        <f t="shared" si="7"/>
        <v>4</v>
      </c>
      <c r="F30" s="64">
        <f t="shared" si="7"/>
        <v>1</v>
      </c>
      <c r="G30" s="64">
        <f t="shared" si="7"/>
        <v>1</v>
      </c>
      <c r="H30" s="65">
        <f t="shared" si="7"/>
        <v>0</v>
      </c>
      <c r="I30" s="63">
        <f t="shared" si="7"/>
        <v>15</v>
      </c>
      <c r="J30" s="64">
        <f t="shared" si="7"/>
        <v>5</v>
      </c>
      <c r="K30" s="64">
        <f t="shared" si="7"/>
        <v>5</v>
      </c>
      <c r="L30" s="64">
        <f t="shared" si="7"/>
        <v>3</v>
      </c>
      <c r="M30" s="64">
        <f t="shared" si="7"/>
        <v>1</v>
      </c>
      <c r="N30" s="64">
        <f t="shared" si="7"/>
        <v>1</v>
      </c>
      <c r="O30" s="65">
        <f t="shared" si="7"/>
        <v>0</v>
      </c>
      <c r="P30" s="63">
        <f t="shared" si="7"/>
        <v>16</v>
      </c>
      <c r="Q30" s="64">
        <f t="shared" si="7"/>
        <v>4</v>
      </c>
      <c r="R30" s="64">
        <f t="shared" si="7"/>
        <v>7</v>
      </c>
      <c r="S30" s="64">
        <f t="shared" si="7"/>
        <v>3</v>
      </c>
      <c r="T30" s="64">
        <f t="shared" si="7"/>
        <v>1</v>
      </c>
      <c r="U30" s="64">
        <f t="shared" si="7"/>
        <v>1</v>
      </c>
      <c r="V30" s="65">
        <f t="shared" si="7"/>
        <v>0</v>
      </c>
    </row>
    <row r="31" spans="1:22" s="62" customFormat="1" ht="40" customHeight="1">
      <c r="A31" s="76" t="s">
        <v>50</v>
      </c>
      <c r="B31" s="63">
        <f t="shared" ref="B31:V31" si="8">B10+B20</f>
        <v>4</v>
      </c>
      <c r="C31" s="64">
        <f t="shared" si="8"/>
        <v>1</v>
      </c>
      <c r="D31" s="64">
        <f t="shared" si="8"/>
        <v>1</v>
      </c>
      <c r="E31" s="64">
        <f t="shared" si="8"/>
        <v>1</v>
      </c>
      <c r="F31" s="64">
        <f t="shared" si="8"/>
        <v>0</v>
      </c>
      <c r="G31" s="64">
        <f t="shared" si="8"/>
        <v>1</v>
      </c>
      <c r="H31" s="65">
        <f t="shared" si="8"/>
        <v>0</v>
      </c>
      <c r="I31" s="63">
        <f t="shared" si="8"/>
        <v>4</v>
      </c>
      <c r="J31" s="64">
        <f t="shared" si="8"/>
        <v>1</v>
      </c>
      <c r="K31" s="64">
        <f t="shared" si="8"/>
        <v>1</v>
      </c>
      <c r="L31" s="64">
        <f t="shared" si="8"/>
        <v>1</v>
      </c>
      <c r="M31" s="64">
        <f t="shared" si="8"/>
        <v>0</v>
      </c>
      <c r="N31" s="64">
        <f t="shared" si="8"/>
        <v>1</v>
      </c>
      <c r="O31" s="65">
        <f t="shared" si="8"/>
        <v>0</v>
      </c>
      <c r="P31" s="63">
        <f t="shared" si="8"/>
        <v>3</v>
      </c>
      <c r="Q31" s="64">
        <f t="shared" si="8"/>
        <v>0</v>
      </c>
      <c r="R31" s="64">
        <f t="shared" si="8"/>
        <v>1</v>
      </c>
      <c r="S31" s="64">
        <f t="shared" si="8"/>
        <v>1</v>
      </c>
      <c r="T31" s="64">
        <f t="shared" si="8"/>
        <v>1</v>
      </c>
      <c r="U31" s="64">
        <f t="shared" si="8"/>
        <v>0</v>
      </c>
      <c r="V31" s="65">
        <f t="shared" si="8"/>
        <v>0</v>
      </c>
    </row>
    <row r="32" spans="1:22" s="62" customFormat="1" ht="40" customHeight="1">
      <c r="A32" s="76" t="s">
        <v>51</v>
      </c>
      <c r="B32" s="63">
        <f t="shared" ref="B32:V32" si="9">B9+B16+B19+B21+B22+B23</f>
        <v>155</v>
      </c>
      <c r="C32" s="64">
        <f t="shared" si="9"/>
        <v>30</v>
      </c>
      <c r="D32" s="64">
        <f t="shared" si="9"/>
        <v>40</v>
      </c>
      <c r="E32" s="64">
        <f t="shared" si="9"/>
        <v>27</v>
      </c>
      <c r="F32" s="64">
        <f t="shared" si="9"/>
        <v>23</v>
      </c>
      <c r="G32" s="64">
        <f t="shared" si="9"/>
        <v>21</v>
      </c>
      <c r="H32" s="65">
        <f t="shared" si="9"/>
        <v>14</v>
      </c>
      <c r="I32" s="63">
        <f t="shared" si="9"/>
        <v>151</v>
      </c>
      <c r="J32" s="64">
        <f t="shared" si="9"/>
        <v>30</v>
      </c>
      <c r="K32" s="64">
        <f t="shared" si="9"/>
        <v>37</v>
      </c>
      <c r="L32" s="64">
        <f t="shared" si="9"/>
        <v>27</v>
      </c>
      <c r="M32" s="64">
        <f t="shared" si="9"/>
        <v>22</v>
      </c>
      <c r="N32" s="64">
        <f t="shared" si="9"/>
        <v>21</v>
      </c>
      <c r="O32" s="65">
        <f t="shared" si="9"/>
        <v>14</v>
      </c>
      <c r="P32" s="63">
        <f t="shared" si="9"/>
        <v>158</v>
      </c>
      <c r="Q32" s="64">
        <f t="shared" si="9"/>
        <v>30</v>
      </c>
      <c r="R32" s="64">
        <f t="shared" si="9"/>
        <v>41</v>
      </c>
      <c r="S32" s="64">
        <f t="shared" si="9"/>
        <v>27</v>
      </c>
      <c r="T32" s="64">
        <f t="shared" si="9"/>
        <v>24</v>
      </c>
      <c r="U32" s="64">
        <f t="shared" si="9"/>
        <v>22</v>
      </c>
      <c r="V32" s="65">
        <f t="shared" si="9"/>
        <v>14</v>
      </c>
    </row>
    <row r="33" spans="1:22" s="62" customFormat="1" ht="40" customHeight="1">
      <c r="A33" s="76" t="s">
        <v>52</v>
      </c>
      <c r="B33" s="63">
        <f t="shared" ref="B33:V33" si="10">B12+B15+B18+B24+B25</f>
        <v>61</v>
      </c>
      <c r="C33" s="64">
        <f t="shared" si="10"/>
        <v>13</v>
      </c>
      <c r="D33" s="64">
        <f t="shared" si="10"/>
        <v>7</v>
      </c>
      <c r="E33" s="64">
        <f t="shared" si="10"/>
        <v>16</v>
      </c>
      <c r="F33" s="64">
        <f t="shared" si="10"/>
        <v>13</v>
      </c>
      <c r="G33" s="64">
        <f t="shared" si="10"/>
        <v>8</v>
      </c>
      <c r="H33" s="65">
        <f t="shared" si="10"/>
        <v>4</v>
      </c>
      <c r="I33" s="63">
        <f t="shared" si="10"/>
        <v>61</v>
      </c>
      <c r="J33" s="64">
        <f t="shared" si="10"/>
        <v>13</v>
      </c>
      <c r="K33" s="64">
        <f t="shared" si="10"/>
        <v>7</v>
      </c>
      <c r="L33" s="64">
        <f t="shared" si="10"/>
        <v>16</v>
      </c>
      <c r="M33" s="64">
        <f t="shared" si="10"/>
        <v>13</v>
      </c>
      <c r="N33" s="64">
        <f t="shared" si="10"/>
        <v>8</v>
      </c>
      <c r="O33" s="65">
        <f t="shared" si="10"/>
        <v>4</v>
      </c>
      <c r="P33" s="63">
        <f t="shared" si="10"/>
        <v>61</v>
      </c>
      <c r="Q33" s="64">
        <f t="shared" si="10"/>
        <v>13</v>
      </c>
      <c r="R33" s="64">
        <f t="shared" si="10"/>
        <v>7</v>
      </c>
      <c r="S33" s="64">
        <f t="shared" si="10"/>
        <v>16</v>
      </c>
      <c r="T33" s="64">
        <f t="shared" si="10"/>
        <v>13</v>
      </c>
      <c r="U33" s="64">
        <f t="shared" si="10"/>
        <v>8</v>
      </c>
      <c r="V33" s="65">
        <f t="shared" si="10"/>
        <v>4</v>
      </c>
    </row>
    <row r="34" spans="1:22" s="62" customFormat="1" ht="40" customHeight="1">
      <c r="A34" s="77" t="s">
        <v>53</v>
      </c>
      <c r="B34" s="66">
        <f t="shared" ref="B34:V34" si="11">B11+B26+B27+B28</f>
        <v>55</v>
      </c>
      <c r="C34" s="67">
        <f t="shared" si="11"/>
        <v>7</v>
      </c>
      <c r="D34" s="67">
        <f t="shared" si="11"/>
        <v>6</v>
      </c>
      <c r="E34" s="67">
        <f t="shared" si="11"/>
        <v>12</v>
      </c>
      <c r="F34" s="67">
        <f t="shared" si="11"/>
        <v>6</v>
      </c>
      <c r="G34" s="67">
        <f t="shared" si="11"/>
        <v>14</v>
      </c>
      <c r="H34" s="68">
        <f t="shared" si="11"/>
        <v>10</v>
      </c>
      <c r="I34" s="66">
        <f t="shared" si="11"/>
        <v>55</v>
      </c>
      <c r="J34" s="67">
        <f t="shared" si="11"/>
        <v>7</v>
      </c>
      <c r="K34" s="67">
        <f t="shared" si="11"/>
        <v>6</v>
      </c>
      <c r="L34" s="67">
        <f t="shared" si="11"/>
        <v>12</v>
      </c>
      <c r="M34" s="67">
        <f t="shared" si="11"/>
        <v>6</v>
      </c>
      <c r="N34" s="67">
        <f t="shared" si="11"/>
        <v>14</v>
      </c>
      <c r="O34" s="68">
        <f t="shared" si="11"/>
        <v>10</v>
      </c>
      <c r="P34" s="66">
        <f t="shared" si="11"/>
        <v>53</v>
      </c>
      <c r="Q34" s="67">
        <f t="shared" si="11"/>
        <v>5</v>
      </c>
      <c r="R34" s="67">
        <f t="shared" si="11"/>
        <v>6</v>
      </c>
      <c r="S34" s="67">
        <f t="shared" si="11"/>
        <v>12</v>
      </c>
      <c r="T34" s="67">
        <f t="shared" si="11"/>
        <v>6</v>
      </c>
      <c r="U34" s="67">
        <f t="shared" si="11"/>
        <v>14</v>
      </c>
      <c r="V34" s="68">
        <f t="shared" si="11"/>
        <v>10</v>
      </c>
    </row>
  </sheetData>
  <mergeCells count="5">
    <mergeCell ref="U1:V1"/>
    <mergeCell ref="A3:A5"/>
    <mergeCell ref="I3:O4"/>
    <mergeCell ref="P3:V4"/>
    <mergeCell ref="B3:H4"/>
  </mergeCells>
  <phoneticPr fontId="2"/>
  <pageMargins left="0.78740157480314965" right="0.78740157480314965" top="0.59055118110236227" bottom="0.59055118110236227" header="0" footer="0"/>
  <pageSetup paperSize="9" scale="43" orientation="portrait" blackAndWhite="1" horizontalDpi="300" verticalDpi="300" r:id="rId1"/>
  <headerFooter alignWithMargins="0"/>
  <colBreaks count="1" manualBreakCount="1">
    <brk id="15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082">
    <tabColor theme="3" tint="0.59999389629810485"/>
    <pageSetUpPr fitToPage="1"/>
  </sheetPr>
  <dimension ref="A1:AD34"/>
  <sheetViews>
    <sheetView view="pageBreakPreview" zoomScale="90" zoomScaleNormal="75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6328125" defaultRowHeight="20.149999999999999" customHeight="1"/>
  <cols>
    <col min="1" max="1" width="10.6328125" style="35" customWidth="1"/>
    <col min="2" max="29" width="7.6328125" style="32" customWidth="1"/>
    <col min="30" max="16384" width="9.6328125" style="31"/>
  </cols>
  <sheetData>
    <row r="1" spans="1:30" ht="16.5">
      <c r="A1" s="109" t="s">
        <v>88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25"/>
      <c r="W1" s="13"/>
      <c r="X1" s="13"/>
      <c r="Y1" s="13"/>
      <c r="Z1" s="13"/>
      <c r="AA1" s="13"/>
      <c r="AB1" s="116" t="s">
        <v>84</v>
      </c>
      <c r="AC1" s="116"/>
      <c r="AD1" s="14"/>
    </row>
    <row r="2" spans="1:30" s="34" customFormat="1" ht="3.75" customHeight="1">
      <c r="A2" s="20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15" customHeight="1">
      <c r="A3" s="136" t="s">
        <v>54</v>
      </c>
      <c r="B3" s="128" t="s">
        <v>23</v>
      </c>
      <c r="C3" s="128"/>
      <c r="D3" s="128"/>
      <c r="E3" s="128"/>
      <c r="F3" s="128"/>
      <c r="G3" s="128"/>
      <c r="H3" s="117"/>
      <c r="I3" s="118"/>
      <c r="J3" s="118"/>
      <c r="K3" s="118"/>
      <c r="L3" s="118"/>
      <c r="M3" s="118"/>
      <c r="N3" s="118"/>
      <c r="O3" s="119"/>
      <c r="P3" s="128" t="s">
        <v>4</v>
      </c>
      <c r="Q3" s="128"/>
      <c r="R3" s="128"/>
      <c r="S3" s="128"/>
      <c r="T3" s="128"/>
      <c r="U3" s="128"/>
      <c r="V3" s="128"/>
      <c r="W3" s="128" t="s">
        <v>5</v>
      </c>
      <c r="X3" s="128"/>
      <c r="Y3" s="128"/>
      <c r="Z3" s="128"/>
      <c r="AA3" s="128"/>
      <c r="AB3" s="128"/>
      <c r="AC3" s="128"/>
    </row>
    <row r="4" spans="1:30" ht="15" customHeight="1">
      <c r="A4" s="136"/>
      <c r="B4" s="128"/>
      <c r="C4" s="128"/>
      <c r="D4" s="128"/>
      <c r="E4" s="128"/>
      <c r="F4" s="128"/>
      <c r="G4" s="128"/>
      <c r="H4" s="128"/>
      <c r="I4" s="117" t="s">
        <v>24</v>
      </c>
      <c r="J4" s="118"/>
      <c r="K4" s="118"/>
      <c r="L4" s="118"/>
      <c r="M4" s="118"/>
      <c r="N4" s="118"/>
      <c r="O4" s="119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</row>
    <row r="5" spans="1:30" ht="33.75" customHeight="1">
      <c r="A5" s="136"/>
      <c r="B5" s="15" t="s">
        <v>0</v>
      </c>
      <c r="C5" s="17" t="s">
        <v>25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6" t="s">
        <v>0</v>
      </c>
      <c r="J5" s="17" t="s">
        <v>25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33" t="s">
        <v>0</v>
      </c>
      <c r="Q5" s="17" t="s">
        <v>25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  <c r="W5" s="33" t="s">
        <v>0</v>
      </c>
      <c r="X5" s="17" t="s">
        <v>25</v>
      </c>
      <c r="Y5" s="17" t="s">
        <v>17</v>
      </c>
      <c r="Z5" s="17" t="s">
        <v>18</v>
      </c>
      <c r="AA5" s="17" t="s">
        <v>19</v>
      </c>
      <c r="AB5" s="17" t="s">
        <v>20</v>
      </c>
      <c r="AC5" s="17" t="s">
        <v>21</v>
      </c>
    </row>
    <row r="6" spans="1:30" s="81" customFormat="1" ht="30" customHeight="1">
      <c r="A6" s="80" t="s">
        <v>0</v>
      </c>
      <c r="B6" s="38">
        <f t="shared" ref="B6" si="0">SUM(B9:B28)</f>
        <v>55</v>
      </c>
      <c r="C6" s="39">
        <f t="shared" ref="C6:AC6" si="1">SUM(C9:C28)</f>
        <v>14</v>
      </c>
      <c r="D6" s="39">
        <f t="shared" si="1"/>
        <v>14</v>
      </c>
      <c r="E6" s="39">
        <f t="shared" si="1"/>
        <v>10</v>
      </c>
      <c r="F6" s="39">
        <f t="shared" si="1"/>
        <v>6</v>
      </c>
      <c r="G6" s="39">
        <f t="shared" si="1"/>
        <v>9</v>
      </c>
      <c r="H6" s="39">
        <f t="shared" si="1"/>
        <v>2</v>
      </c>
      <c r="I6" s="39">
        <f t="shared" si="1"/>
        <v>12</v>
      </c>
      <c r="J6" s="39">
        <f t="shared" si="1"/>
        <v>2</v>
      </c>
      <c r="K6" s="39">
        <f t="shared" si="1"/>
        <v>2</v>
      </c>
      <c r="L6" s="39">
        <f t="shared" si="1"/>
        <v>3</v>
      </c>
      <c r="M6" s="39">
        <f t="shared" si="1"/>
        <v>3</v>
      </c>
      <c r="N6" s="39">
        <f t="shared" si="1"/>
        <v>2</v>
      </c>
      <c r="O6" s="49">
        <f t="shared" si="1"/>
        <v>0</v>
      </c>
      <c r="P6" s="38">
        <f t="shared" si="1"/>
        <v>33</v>
      </c>
      <c r="Q6" s="39">
        <f t="shared" si="1"/>
        <v>6</v>
      </c>
      <c r="R6" s="39">
        <f t="shared" si="1"/>
        <v>9</v>
      </c>
      <c r="S6" s="39">
        <f t="shared" si="1"/>
        <v>3</v>
      </c>
      <c r="T6" s="39">
        <f t="shared" si="1"/>
        <v>8</v>
      </c>
      <c r="U6" s="39">
        <f t="shared" si="1"/>
        <v>6</v>
      </c>
      <c r="V6" s="49">
        <f t="shared" si="1"/>
        <v>1</v>
      </c>
      <c r="W6" s="38">
        <f t="shared" si="1"/>
        <v>44</v>
      </c>
      <c r="X6" s="39">
        <f t="shared" si="1"/>
        <v>8</v>
      </c>
      <c r="Y6" s="39">
        <f t="shared" si="1"/>
        <v>11</v>
      </c>
      <c r="Z6" s="39">
        <f t="shared" si="1"/>
        <v>7</v>
      </c>
      <c r="AA6" s="39">
        <f t="shared" si="1"/>
        <v>4</v>
      </c>
      <c r="AB6" s="39">
        <f t="shared" si="1"/>
        <v>11</v>
      </c>
      <c r="AC6" s="49">
        <f t="shared" si="1"/>
        <v>3</v>
      </c>
    </row>
    <row r="7" spans="1:30" s="81" customFormat="1" ht="30" customHeight="1">
      <c r="A7" s="82" t="s">
        <v>26</v>
      </c>
      <c r="B7" s="41">
        <f t="shared" ref="B7" si="2">SUM(B9:B19)</f>
        <v>49</v>
      </c>
      <c r="C7" s="42">
        <f t="shared" ref="C7:AC7" si="3">SUM(C9:C19)</f>
        <v>13</v>
      </c>
      <c r="D7" s="42">
        <f t="shared" si="3"/>
        <v>14</v>
      </c>
      <c r="E7" s="42">
        <f t="shared" si="3"/>
        <v>6</v>
      </c>
      <c r="F7" s="42">
        <f t="shared" si="3"/>
        <v>6</v>
      </c>
      <c r="G7" s="42">
        <f t="shared" si="3"/>
        <v>8</v>
      </c>
      <c r="H7" s="42">
        <f t="shared" si="3"/>
        <v>2</v>
      </c>
      <c r="I7" s="42">
        <f t="shared" si="3"/>
        <v>8</v>
      </c>
      <c r="J7" s="42">
        <f t="shared" si="3"/>
        <v>1</v>
      </c>
      <c r="K7" s="42">
        <f t="shared" si="3"/>
        <v>2</v>
      </c>
      <c r="L7" s="42">
        <f t="shared" si="3"/>
        <v>1</v>
      </c>
      <c r="M7" s="42">
        <f t="shared" si="3"/>
        <v>3</v>
      </c>
      <c r="N7" s="42">
        <f t="shared" si="3"/>
        <v>1</v>
      </c>
      <c r="O7" s="50">
        <f t="shared" si="3"/>
        <v>0</v>
      </c>
      <c r="P7" s="41">
        <f t="shared" si="3"/>
        <v>29</v>
      </c>
      <c r="Q7" s="42">
        <f t="shared" si="3"/>
        <v>6</v>
      </c>
      <c r="R7" s="42">
        <f t="shared" si="3"/>
        <v>9</v>
      </c>
      <c r="S7" s="42">
        <f t="shared" si="3"/>
        <v>3</v>
      </c>
      <c r="T7" s="42">
        <f t="shared" si="3"/>
        <v>5</v>
      </c>
      <c r="U7" s="42">
        <f t="shared" si="3"/>
        <v>6</v>
      </c>
      <c r="V7" s="50">
        <f t="shared" si="3"/>
        <v>0</v>
      </c>
      <c r="W7" s="41">
        <f t="shared" si="3"/>
        <v>35</v>
      </c>
      <c r="X7" s="42">
        <f t="shared" si="3"/>
        <v>8</v>
      </c>
      <c r="Y7" s="42">
        <f t="shared" si="3"/>
        <v>11</v>
      </c>
      <c r="Z7" s="42">
        <f t="shared" si="3"/>
        <v>7</v>
      </c>
      <c r="AA7" s="42">
        <f t="shared" si="3"/>
        <v>4</v>
      </c>
      <c r="AB7" s="42">
        <f t="shared" si="3"/>
        <v>5</v>
      </c>
      <c r="AC7" s="50">
        <f t="shared" si="3"/>
        <v>0</v>
      </c>
    </row>
    <row r="8" spans="1:30" s="81" customFormat="1" ht="30" customHeight="1">
      <c r="A8" s="83" t="s">
        <v>27</v>
      </c>
      <c r="B8" s="43">
        <f t="shared" ref="B8" si="4">SUM(B20:B28)</f>
        <v>6</v>
      </c>
      <c r="C8" s="44">
        <f t="shared" ref="C8:AC8" si="5">SUM(C20:C28)</f>
        <v>1</v>
      </c>
      <c r="D8" s="44">
        <f t="shared" si="5"/>
        <v>0</v>
      </c>
      <c r="E8" s="44">
        <f t="shared" si="5"/>
        <v>4</v>
      </c>
      <c r="F8" s="44">
        <f t="shared" si="5"/>
        <v>0</v>
      </c>
      <c r="G8" s="44">
        <f t="shared" si="5"/>
        <v>1</v>
      </c>
      <c r="H8" s="44">
        <f t="shared" si="5"/>
        <v>0</v>
      </c>
      <c r="I8" s="44">
        <f t="shared" si="5"/>
        <v>4</v>
      </c>
      <c r="J8" s="44">
        <f t="shared" si="5"/>
        <v>1</v>
      </c>
      <c r="K8" s="44">
        <f t="shared" si="5"/>
        <v>0</v>
      </c>
      <c r="L8" s="44">
        <f t="shared" si="5"/>
        <v>2</v>
      </c>
      <c r="M8" s="44">
        <f t="shared" si="5"/>
        <v>0</v>
      </c>
      <c r="N8" s="44">
        <f t="shared" si="5"/>
        <v>1</v>
      </c>
      <c r="O8" s="51">
        <f t="shared" si="5"/>
        <v>0</v>
      </c>
      <c r="P8" s="43">
        <f t="shared" si="5"/>
        <v>4</v>
      </c>
      <c r="Q8" s="44">
        <f t="shared" si="5"/>
        <v>0</v>
      </c>
      <c r="R8" s="44">
        <f t="shared" si="5"/>
        <v>0</v>
      </c>
      <c r="S8" s="44">
        <f t="shared" si="5"/>
        <v>0</v>
      </c>
      <c r="T8" s="44">
        <f t="shared" si="5"/>
        <v>3</v>
      </c>
      <c r="U8" s="44">
        <f t="shared" si="5"/>
        <v>0</v>
      </c>
      <c r="V8" s="51">
        <f t="shared" si="5"/>
        <v>1</v>
      </c>
      <c r="W8" s="43">
        <f t="shared" si="5"/>
        <v>9</v>
      </c>
      <c r="X8" s="44">
        <f t="shared" si="5"/>
        <v>0</v>
      </c>
      <c r="Y8" s="44">
        <f t="shared" si="5"/>
        <v>0</v>
      </c>
      <c r="Z8" s="44">
        <f t="shared" si="5"/>
        <v>0</v>
      </c>
      <c r="AA8" s="44">
        <f t="shared" si="5"/>
        <v>0</v>
      </c>
      <c r="AB8" s="44">
        <f t="shared" si="5"/>
        <v>6</v>
      </c>
      <c r="AC8" s="51">
        <f t="shared" si="5"/>
        <v>3</v>
      </c>
    </row>
    <row r="9" spans="1:30" s="81" customFormat="1" ht="30" customHeight="1">
      <c r="A9" s="80" t="s">
        <v>28</v>
      </c>
      <c r="B9" s="41">
        <v>26</v>
      </c>
      <c r="C9" s="39">
        <v>9</v>
      </c>
      <c r="D9" s="39">
        <v>9</v>
      </c>
      <c r="E9" s="39">
        <v>3</v>
      </c>
      <c r="F9" s="39">
        <v>2</v>
      </c>
      <c r="G9" s="39">
        <v>1</v>
      </c>
      <c r="H9" s="39">
        <v>2</v>
      </c>
      <c r="I9" s="39">
        <v>2</v>
      </c>
      <c r="J9" s="39">
        <v>0</v>
      </c>
      <c r="K9" s="39">
        <v>2</v>
      </c>
      <c r="L9" s="39">
        <v>0</v>
      </c>
      <c r="M9" s="39">
        <v>0</v>
      </c>
      <c r="N9" s="39">
        <v>0</v>
      </c>
      <c r="O9" s="49">
        <v>0</v>
      </c>
      <c r="P9" s="38">
        <v>26</v>
      </c>
      <c r="Q9" s="39">
        <v>5</v>
      </c>
      <c r="R9" s="39">
        <v>9</v>
      </c>
      <c r="S9" s="39">
        <v>3</v>
      </c>
      <c r="T9" s="39">
        <v>4</v>
      </c>
      <c r="U9" s="39">
        <v>5</v>
      </c>
      <c r="V9" s="49">
        <v>0</v>
      </c>
      <c r="W9" s="38">
        <v>8</v>
      </c>
      <c r="X9" s="39">
        <v>4</v>
      </c>
      <c r="Y9" s="39">
        <v>3</v>
      </c>
      <c r="Z9" s="39">
        <v>1</v>
      </c>
      <c r="AA9" s="39">
        <v>0</v>
      </c>
      <c r="AB9" s="39">
        <v>0</v>
      </c>
      <c r="AC9" s="49">
        <v>0</v>
      </c>
    </row>
    <row r="10" spans="1:30" s="81" customFormat="1" ht="30" customHeight="1">
      <c r="A10" s="82" t="s">
        <v>29</v>
      </c>
      <c r="B10" s="41">
        <v>1</v>
      </c>
      <c r="C10" s="42">
        <v>0</v>
      </c>
      <c r="D10" s="42">
        <v>1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50">
        <v>0</v>
      </c>
      <c r="P10" s="41">
        <v>1</v>
      </c>
      <c r="Q10" s="42">
        <v>0</v>
      </c>
      <c r="R10" s="42">
        <v>0</v>
      </c>
      <c r="S10" s="42">
        <v>0</v>
      </c>
      <c r="T10" s="42">
        <v>1</v>
      </c>
      <c r="U10" s="42">
        <v>0</v>
      </c>
      <c r="V10" s="50">
        <v>0</v>
      </c>
      <c r="W10" s="41">
        <v>3</v>
      </c>
      <c r="X10" s="42">
        <v>2</v>
      </c>
      <c r="Y10" s="42">
        <v>0</v>
      </c>
      <c r="Z10" s="42">
        <v>0</v>
      </c>
      <c r="AA10" s="42">
        <v>0</v>
      </c>
      <c r="AB10" s="42">
        <v>1</v>
      </c>
      <c r="AC10" s="50">
        <v>0</v>
      </c>
    </row>
    <row r="11" spans="1:30" s="81" customFormat="1" ht="30" customHeight="1">
      <c r="A11" s="82" t="s">
        <v>30</v>
      </c>
      <c r="B11" s="41">
        <v>4</v>
      </c>
      <c r="C11" s="42">
        <v>0</v>
      </c>
      <c r="D11" s="42">
        <v>2</v>
      </c>
      <c r="E11" s="42">
        <v>1</v>
      </c>
      <c r="F11" s="42">
        <v>0</v>
      </c>
      <c r="G11" s="42">
        <v>1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50">
        <v>0</v>
      </c>
      <c r="P11" s="41">
        <v>1</v>
      </c>
      <c r="Q11" s="42">
        <v>1</v>
      </c>
      <c r="R11" s="42">
        <v>0</v>
      </c>
      <c r="S11" s="42">
        <v>0</v>
      </c>
      <c r="T11" s="42">
        <v>0</v>
      </c>
      <c r="U11" s="42">
        <v>0</v>
      </c>
      <c r="V11" s="50">
        <v>0</v>
      </c>
      <c r="W11" s="41">
        <v>4</v>
      </c>
      <c r="X11" s="42">
        <v>0</v>
      </c>
      <c r="Y11" s="42">
        <v>2</v>
      </c>
      <c r="Z11" s="42">
        <v>0</v>
      </c>
      <c r="AA11" s="42">
        <v>1</v>
      </c>
      <c r="AB11" s="42">
        <v>1</v>
      </c>
      <c r="AC11" s="50">
        <v>0</v>
      </c>
    </row>
    <row r="12" spans="1:30" s="81" customFormat="1" ht="30" customHeight="1">
      <c r="A12" s="82" t="s">
        <v>31</v>
      </c>
      <c r="B12" s="41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50">
        <v>0</v>
      </c>
      <c r="P12" s="41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50">
        <v>0</v>
      </c>
      <c r="W12" s="41">
        <v>1</v>
      </c>
      <c r="X12" s="42">
        <v>0</v>
      </c>
      <c r="Y12" s="42">
        <v>0</v>
      </c>
      <c r="Z12" s="42">
        <v>1</v>
      </c>
      <c r="AA12" s="42">
        <v>0</v>
      </c>
      <c r="AB12" s="42">
        <v>0</v>
      </c>
      <c r="AC12" s="50">
        <v>0</v>
      </c>
    </row>
    <row r="13" spans="1:30" s="81" customFormat="1" ht="30" customHeight="1">
      <c r="A13" s="82" t="s">
        <v>32</v>
      </c>
      <c r="B13" s="41">
        <v>1</v>
      </c>
      <c r="C13" s="42">
        <v>0</v>
      </c>
      <c r="D13" s="42">
        <v>1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50">
        <v>0</v>
      </c>
      <c r="P13" s="41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50">
        <v>0</v>
      </c>
      <c r="W13" s="41">
        <v>4</v>
      </c>
      <c r="X13" s="42">
        <v>1</v>
      </c>
      <c r="Y13" s="42">
        <v>2</v>
      </c>
      <c r="Z13" s="42">
        <v>1</v>
      </c>
      <c r="AA13" s="42">
        <v>0</v>
      </c>
      <c r="AB13" s="42">
        <v>0</v>
      </c>
      <c r="AC13" s="50">
        <v>0</v>
      </c>
    </row>
    <row r="14" spans="1:30" s="81" customFormat="1" ht="30" customHeight="1">
      <c r="A14" s="82" t="s">
        <v>33</v>
      </c>
      <c r="B14" s="41">
        <v>2</v>
      </c>
      <c r="C14" s="42">
        <v>1</v>
      </c>
      <c r="D14" s="42">
        <v>0</v>
      </c>
      <c r="E14" s="42">
        <v>0</v>
      </c>
      <c r="F14" s="42">
        <v>0</v>
      </c>
      <c r="G14" s="42">
        <v>1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50">
        <v>0</v>
      </c>
      <c r="P14" s="41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50">
        <v>0</v>
      </c>
      <c r="W14" s="41">
        <v>2</v>
      </c>
      <c r="X14" s="42">
        <v>0</v>
      </c>
      <c r="Y14" s="42">
        <v>1</v>
      </c>
      <c r="Z14" s="42">
        <v>0</v>
      </c>
      <c r="AA14" s="42">
        <v>0</v>
      </c>
      <c r="AB14" s="42">
        <v>1</v>
      </c>
      <c r="AC14" s="50">
        <v>0</v>
      </c>
    </row>
    <row r="15" spans="1:30" s="81" customFormat="1" ht="30" customHeight="1">
      <c r="A15" s="82" t="s">
        <v>34</v>
      </c>
      <c r="B15" s="41">
        <v>7</v>
      </c>
      <c r="C15" s="42">
        <v>3</v>
      </c>
      <c r="D15" s="42">
        <v>0</v>
      </c>
      <c r="E15" s="42">
        <v>0</v>
      </c>
      <c r="F15" s="42">
        <v>3</v>
      </c>
      <c r="G15" s="42">
        <v>1</v>
      </c>
      <c r="H15" s="42">
        <v>0</v>
      </c>
      <c r="I15" s="42">
        <v>5</v>
      </c>
      <c r="J15" s="42">
        <v>1</v>
      </c>
      <c r="K15" s="42">
        <v>0</v>
      </c>
      <c r="L15" s="42">
        <v>0</v>
      </c>
      <c r="M15" s="42">
        <v>3</v>
      </c>
      <c r="N15" s="42">
        <v>1</v>
      </c>
      <c r="O15" s="50">
        <v>0</v>
      </c>
      <c r="P15" s="41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50">
        <v>0</v>
      </c>
      <c r="W15" s="41">
        <v>10</v>
      </c>
      <c r="X15" s="42">
        <v>1</v>
      </c>
      <c r="Y15" s="42">
        <v>2</v>
      </c>
      <c r="Z15" s="42">
        <v>3</v>
      </c>
      <c r="AA15" s="42">
        <v>3</v>
      </c>
      <c r="AB15" s="42">
        <v>1</v>
      </c>
      <c r="AC15" s="50">
        <v>0</v>
      </c>
    </row>
    <row r="16" spans="1:30" s="81" customFormat="1" ht="30" customHeight="1">
      <c r="A16" s="82" t="s">
        <v>35</v>
      </c>
      <c r="B16" s="41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50">
        <v>0</v>
      </c>
      <c r="P16" s="41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50">
        <v>0</v>
      </c>
      <c r="W16" s="41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0">
        <v>0</v>
      </c>
    </row>
    <row r="17" spans="1:29" s="81" customFormat="1" ht="30" customHeight="1">
      <c r="A17" s="82" t="s">
        <v>36</v>
      </c>
      <c r="B17" s="41">
        <v>2</v>
      </c>
      <c r="C17" s="42">
        <v>0</v>
      </c>
      <c r="D17" s="42">
        <v>0</v>
      </c>
      <c r="E17" s="42">
        <v>0</v>
      </c>
      <c r="F17" s="42">
        <v>0</v>
      </c>
      <c r="G17" s="42">
        <v>2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50">
        <v>0</v>
      </c>
      <c r="P17" s="41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50">
        <v>0</v>
      </c>
      <c r="W17" s="41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50">
        <v>0</v>
      </c>
    </row>
    <row r="18" spans="1:29" s="81" customFormat="1" ht="30" customHeight="1">
      <c r="A18" s="82" t="s">
        <v>37</v>
      </c>
      <c r="B18" s="41">
        <v>4</v>
      </c>
      <c r="C18" s="42">
        <v>0</v>
      </c>
      <c r="D18" s="42">
        <v>1</v>
      </c>
      <c r="E18" s="42">
        <v>2</v>
      </c>
      <c r="F18" s="42">
        <v>0</v>
      </c>
      <c r="G18" s="42">
        <v>1</v>
      </c>
      <c r="H18" s="42">
        <v>0</v>
      </c>
      <c r="I18" s="42">
        <v>1</v>
      </c>
      <c r="J18" s="42">
        <v>0</v>
      </c>
      <c r="K18" s="42">
        <v>0</v>
      </c>
      <c r="L18" s="42">
        <v>1</v>
      </c>
      <c r="M18" s="42">
        <v>0</v>
      </c>
      <c r="N18" s="42">
        <v>0</v>
      </c>
      <c r="O18" s="50">
        <v>0</v>
      </c>
      <c r="P18" s="41">
        <v>1</v>
      </c>
      <c r="Q18" s="42">
        <v>0</v>
      </c>
      <c r="R18" s="42">
        <v>0</v>
      </c>
      <c r="S18" s="42">
        <v>0</v>
      </c>
      <c r="T18" s="42">
        <v>0</v>
      </c>
      <c r="U18" s="42">
        <v>1</v>
      </c>
      <c r="V18" s="50">
        <v>0</v>
      </c>
      <c r="W18" s="41">
        <v>2</v>
      </c>
      <c r="X18" s="42">
        <v>0</v>
      </c>
      <c r="Y18" s="42">
        <v>1</v>
      </c>
      <c r="Z18" s="42">
        <v>1</v>
      </c>
      <c r="AA18" s="42">
        <v>0</v>
      </c>
      <c r="AB18" s="42">
        <v>0</v>
      </c>
      <c r="AC18" s="50">
        <v>0</v>
      </c>
    </row>
    <row r="19" spans="1:29" s="81" customFormat="1" ht="30" customHeight="1">
      <c r="A19" s="82" t="s">
        <v>38</v>
      </c>
      <c r="B19" s="41">
        <v>2</v>
      </c>
      <c r="C19" s="42">
        <v>0</v>
      </c>
      <c r="D19" s="42">
        <v>0</v>
      </c>
      <c r="E19" s="42">
        <v>0</v>
      </c>
      <c r="F19" s="42">
        <v>1</v>
      </c>
      <c r="G19" s="42">
        <v>1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50">
        <v>0</v>
      </c>
      <c r="P19" s="41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50">
        <v>0</v>
      </c>
      <c r="W19" s="41">
        <v>1</v>
      </c>
      <c r="X19" s="42">
        <v>0</v>
      </c>
      <c r="Y19" s="42">
        <v>0</v>
      </c>
      <c r="Z19" s="42">
        <v>0</v>
      </c>
      <c r="AA19" s="42">
        <v>0</v>
      </c>
      <c r="AB19" s="42">
        <v>1</v>
      </c>
      <c r="AC19" s="50">
        <v>0</v>
      </c>
    </row>
    <row r="20" spans="1:29" s="81" customFormat="1" ht="30" customHeight="1">
      <c r="A20" s="84" t="s">
        <v>39</v>
      </c>
      <c r="B20" s="47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52">
        <v>0</v>
      </c>
      <c r="P20" s="47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52">
        <v>0</v>
      </c>
      <c r="W20" s="47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52">
        <v>0</v>
      </c>
    </row>
    <row r="21" spans="1:29" s="81" customFormat="1" ht="30" customHeight="1">
      <c r="A21" s="84" t="s">
        <v>40</v>
      </c>
      <c r="B21" s="47">
        <v>1</v>
      </c>
      <c r="C21" s="48">
        <v>0</v>
      </c>
      <c r="D21" s="48">
        <v>0</v>
      </c>
      <c r="E21" s="48">
        <v>1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52">
        <v>0</v>
      </c>
      <c r="P21" s="47">
        <v>2</v>
      </c>
      <c r="Q21" s="48">
        <v>0</v>
      </c>
      <c r="R21" s="48">
        <v>0</v>
      </c>
      <c r="S21" s="48">
        <v>0</v>
      </c>
      <c r="T21" s="48">
        <v>2</v>
      </c>
      <c r="U21" s="48">
        <v>0</v>
      </c>
      <c r="V21" s="52">
        <v>0</v>
      </c>
      <c r="W21" s="47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52">
        <v>0</v>
      </c>
    </row>
    <row r="22" spans="1:29" s="81" customFormat="1" ht="30" customHeight="1">
      <c r="A22" s="82" t="s">
        <v>41</v>
      </c>
      <c r="B22" s="41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50">
        <v>0</v>
      </c>
      <c r="P22" s="41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50">
        <v>0</v>
      </c>
      <c r="W22" s="41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50">
        <v>0</v>
      </c>
    </row>
    <row r="23" spans="1:29" s="81" customFormat="1" ht="30" customHeight="1">
      <c r="A23" s="82" t="s">
        <v>42</v>
      </c>
      <c r="B23" s="41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50">
        <v>0</v>
      </c>
      <c r="P23" s="41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50">
        <v>0</v>
      </c>
      <c r="W23" s="41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0">
        <v>0</v>
      </c>
    </row>
    <row r="24" spans="1:29" s="81" customFormat="1" ht="30" customHeight="1">
      <c r="A24" s="84" t="s">
        <v>43</v>
      </c>
      <c r="B24" s="47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52">
        <v>0</v>
      </c>
      <c r="P24" s="47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52">
        <v>0</v>
      </c>
      <c r="W24" s="47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52">
        <v>0</v>
      </c>
    </row>
    <row r="25" spans="1:29" s="81" customFormat="1" ht="30" customHeight="1">
      <c r="A25" s="84" t="s">
        <v>44</v>
      </c>
      <c r="B25" s="47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52">
        <v>0</v>
      </c>
      <c r="P25" s="47">
        <v>1</v>
      </c>
      <c r="Q25" s="48">
        <v>0</v>
      </c>
      <c r="R25" s="48">
        <v>0</v>
      </c>
      <c r="S25" s="48">
        <v>0</v>
      </c>
      <c r="T25" s="48">
        <v>1</v>
      </c>
      <c r="U25" s="48">
        <v>0</v>
      </c>
      <c r="V25" s="52">
        <v>0</v>
      </c>
      <c r="W25" s="47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52">
        <v>0</v>
      </c>
    </row>
    <row r="26" spans="1:29" s="81" customFormat="1" ht="30" customHeight="1">
      <c r="A26" s="82" t="s">
        <v>45</v>
      </c>
      <c r="B26" s="41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50">
        <v>0</v>
      </c>
      <c r="P26" s="41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50">
        <v>0</v>
      </c>
      <c r="W26" s="41">
        <v>1</v>
      </c>
      <c r="X26" s="42">
        <v>0</v>
      </c>
      <c r="Y26" s="42">
        <v>0</v>
      </c>
      <c r="Z26" s="42">
        <v>0</v>
      </c>
      <c r="AA26" s="42">
        <v>0</v>
      </c>
      <c r="AB26" s="42">
        <v>1</v>
      </c>
      <c r="AC26" s="50">
        <v>0</v>
      </c>
    </row>
    <row r="27" spans="1:29" s="81" customFormat="1" ht="30" customHeight="1">
      <c r="A27" s="82" t="s">
        <v>46</v>
      </c>
      <c r="B27" s="41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50">
        <v>0</v>
      </c>
      <c r="P27" s="41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50">
        <v>0</v>
      </c>
      <c r="W27" s="41">
        <v>2</v>
      </c>
      <c r="X27" s="42">
        <v>0</v>
      </c>
      <c r="Y27" s="42">
        <v>0</v>
      </c>
      <c r="Z27" s="42">
        <v>0</v>
      </c>
      <c r="AA27" s="42">
        <v>0</v>
      </c>
      <c r="AB27" s="42">
        <v>1</v>
      </c>
      <c r="AC27" s="50">
        <v>1</v>
      </c>
    </row>
    <row r="28" spans="1:29" s="81" customFormat="1" ht="30" customHeight="1" thickBot="1">
      <c r="A28" s="85" t="s">
        <v>47</v>
      </c>
      <c r="B28" s="56">
        <v>5</v>
      </c>
      <c r="C28" s="57">
        <v>1</v>
      </c>
      <c r="D28" s="57">
        <v>0</v>
      </c>
      <c r="E28" s="57">
        <v>3</v>
      </c>
      <c r="F28" s="57">
        <v>0</v>
      </c>
      <c r="G28" s="57">
        <v>1</v>
      </c>
      <c r="H28" s="57">
        <v>0</v>
      </c>
      <c r="I28" s="57">
        <v>4</v>
      </c>
      <c r="J28" s="57">
        <v>1</v>
      </c>
      <c r="K28" s="57">
        <v>0</v>
      </c>
      <c r="L28" s="57">
        <v>2</v>
      </c>
      <c r="M28" s="57">
        <v>0</v>
      </c>
      <c r="N28" s="57">
        <v>1</v>
      </c>
      <c r="O28" s="58">
        <v>0</v>
      </c>
      <c r="P28" s="56">
        <v>1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8">
        <v>1</v>
      </c>
      <c r="W28" s="56">
        <v>6</v>
      </c>
      <c r="X28" s="57">
        <v>0</v>
      </c>
      <c r="Y28" s="57">
        <v>0</v>
      </c>
      <c r="Z28" s="57">
        <v>0</v>
      </c>
      <c r="AA28" s="57">
        <v>0</v>
      </c>
      <c r="AB28" s="57">
        <v>4</v>
      </c>
      <c r="AC28" s="58">
        <v>2</v>
      </c>
    </row>
    <row r="29" spans="1:29" s="81" customFormat="1" ht="30" customHeight="1" thickTop="1">
      <c r="A29" s="82" t="s">
        <v>48</v>
      </c>
      <c r="B29" s="41">
        <f t="shared" ref="B29" si="6">B17</f>
        <v>2</v>
      </c>
      <c r="C29" s="42">
        <f t="shared" ref="C29:AC29" si="7">C17</f>
        <v>0</v>
      </c>
      <c r="D29" s="42">
        <f t="shared" si="7"/>
        <v>0</v>
      </c>
      <c r="E29" s="42">
        <f t="shared" si="7"/>
        <v>0</v>
      </c>
      <c r="F29" s="42">
        <f t="shared" si="7"/>
        <v>0</v>
      </c>
      <c r="G29" s="42">
        <f t="shared" si="7"/>
        <v>2</v>
      </c>
      <c r="H29" s="42">
        <f t="shared" si="7"/>
        <v>0</v>
      </c>
      <c r="I29" s="42">
        <f t="shared" si="7"/>
        <v>0</v>
      </c>
      <c r="J29" s="42">
        <f t="shared" si="7"/>
        <v>0</v>
      </c>
      <c r="K29" s="42">
        <f t="shared" si="7"/>
        <v>0</v>
      </c>
      <c r="L29" s="42">
        <f t="shared" si="7"/>
        <v>0</v>
      </c>
      <c r="M29" s="42">
        <f t="shared" si="7"/>
        <v>0</v>
      </c>
      <c r="N29" s="42">
        <f t="shared" si="7"/>
        <v>0</v>
      </c>
      <c r="O29" s="113">
        <f t="shared" si="7"/>
        <v>0</v>
      </c>
      <c r="P29" s="41">
        <f t="shared" si="7"/>
        <v>0</v>
      </c>
      <c r="Q29" s="42">
        <f t="shared" si="7"/>
        <v>0</v>
      </c>
      <c r="R29" s="42">
        <f t="shared" si="7"/>
        <v>0</v>
      </c>
      <c r="S29" s="42">
        <f t="shared" si="7"/>
        <v>0</v>
      </c>
      <c r="T29" s="42">
        <f t="shared" si="7"/>
        <v>0</v>
      </c>
      <c r="U29" s="42">
        <f t="shared" si="7"/>
        <v>0</v>
      </c>
      <c r="V29" s="50">
        <f t="shared" si="7"/>
        <v>0</v>
      </c>
      <c r="W29" s="41">
        <f t="shared" si="7"/>
        <v>0</v>
      </c>
      <c r="X29" s="42">
        <f t="shared" si="7"/>
        <v>0</v>
      </c>
      <c r="Y29" s="42">
        <f t="shared" si="7"/>
        <v>0</v>
      </c>
      <c r="Z29" s="42">
        <f t="shared" si="7"/>
        <v>0</v>
      </c>
      <c r="AA29" s="42">
        <f t="shared" si="7"/>
        <v>0</v>
      </c>
      <c r="AB29" s="42">
        <f t="shared" si="7"/>
        <v>0</v>
      </c>
      <c r="AC29" s="50">
        <f t="shared" si="7"/>
        <v>0</v>
      </c>
    </row>
    <row r="30" spans="1:29" s="81" customFormat="1" ht="30" customHeight="1">
      <c r="A30" s="82" t="s">
        <v>49</v>
      </c>
      <c r="B30" s="41">
        <f t="shared" ref="B30" si="8">B13+B14</f>
        <v>3</v>
      </c>
      <c r="C30" s="42">
        <f t="shared" ref="C30:AC30" si="9">C13+C14</f>
        <v>1</v>
      </c>
      <c r="D30" s="42">
        <f t="shared" si="9"/>
        <v>1</v>
      </c>
      <c r="E30" s="42">
        <f t="shared" si="9"/>
        <v>0</v>
      </c>
      <c r="F30" s="42">
        <f t="shared" si="9"/>
        <v>0</v>
      </c>
      <c r="G30" s="42">
        <f t="shared" si="9"/>
        <v>1</v>
      </c>
      <c r="H30" s="42">
        <f t="shared" si="9"/>
        <v>0</v>
      </c>
      <c r="I30" s="42">
        <f t="shared" si="9"/>
        <v>0</v>
      </c>
      <c r="J30" s="42">
        <f t="shared" si="9"/>
        <v>0</v>
      </c>
      <c r="K30" s="42">
        <f t="shared" si="9"/>
        <v>0</v>
      </c>
      <c r="L30" s="42">
        <f t="shared" si="9"/>
        <v>0</v>
      </c>
      <c r="M30" s="42">
        <f t="shared" si="9"/>
        <v>0</v>
      </c>
      <c r="N30" s="42">
        <f t="shared" si="9"/>
        <v>0</v>
      </c>
      <c r="O30" s="50">
        <f t="shared" si="9"/>
        <v>0</v>
      </c>
      <c r="P30" s="41">
        <f t="shared" si="9"/>
        <v>0</v>
      </c>
      <c r="Q30" s="42">
        <f t="shared" si="9"/>
        <v>0</v>
      </c>
      <c r="R30" s="42">
        <f t="shared" si="9"/>
        <v>0</v>
      </c>
      <c r="S30" s="42">
        <f t="shared" si="9"/>
        <v>0</v>
      </c>
      <c r="T30" s="42">
        <f t="shared" si="9"/>
        <v>0</v>
      </c>
      <c r="U30" s="42">
        <f t="shared" si="9"/>
        <v>0</v>
      </c>
      <c r="V30" s="50">
        <f t="shared" si="9"/>
        <v>0</v>
      </c>
      <c r="W30" s="41">
        <f t="shared" si="9"/>
        <v>6</v>
      </c>
      <c r="X30" s="42">
        <f t="shared" si="9"/>
        <v>1</v>
      </c>
      <c r="Y30" s="42">
        <f t="shared" si="9"/>
        <v>3</v>
      </c>
      <c r="Z30" s="42">
        <f t="shared" si="9"/>
        <v>1</v>
      </c>
      <c r="AA30" s="42">
        <f t="shared" si="9"/>
        <v>0</v>
      </c>
      <c r="AB30" s="42">
        <f t="shared" si="9"/>
        <v>1</v>
      </c>
      <c r="AC30" s="50">
        <f t="shared" si="9"/>
        <v>0</v>
      </c>
    </row>
    <row r="31" spans="1:29" s="81" customFormat="1" ht="30" customHeight="1">
      <c r="A31" s="82" t="s">
        <v>50</v>
      </c>
      <c r="B31" s="41">
        <f t="shared" ref="B31" si="10">B10+B20</f>
        <v>1</v>
      </c>
      <c r="C31" s="42">
        <f t="shared" ref="C31:AC31" si="11">C10+C20</f>
        <v>0</v>
      </c>
      <c r="D31" s="42">
        <f t="shared" si="11"/>
        <v>1</v>
      </c>
      <c r="E31" s="42">
        <f t="shared" si="11"/>
        <v>0</v>
      </c>
      <c r="F31" s="42">
        <f t="shared" si="11"/>
        <v>0</v>
      </c>
      <c r="G31" s="42">
        <f t="shared" si="11"/>
        <v>0</v>
      </c>
      <c r="H31" s="42">
        <f t="shared" si="11"/>
        <v>0</v>
      </c>
      <c r="I31" s="42">
        <f t="shared" si="11"/>
        <v>0</v>
      </c>
      <c r="J31" s="42">
        <f t="shared" si="11"/>
        <v>0</v>
      </c>
      <c r="K31" s="42">
        <f t="shared" si="11"/>
        <v>0</v>
      </c>
      <c r="L31" s="42">
        <f t="shared" si="11"/>
        <v>0</v>
      </c>
      <c r="M31" s="42">
        <f t="shared" si="11"/>
        <v>0</v>
      </c>
      <c r="N31" s="42">
        <f t="shared" si="11"/>
        <v>0</v>
      </c>
      <c r="O31" s="50">
        <f t="shared" si="11"/>
        <v>0</v>
      </c>
      <c r="P31" s="41">
        <f t="shared" si="11"/>
        <v>1</v>
      </c>
      <c r="Q31" s="42">
        <f t="shared" si="11"/>
        <v>0</v>
      </c>
      <c r="R31" s="42">
        <f t="shared" si="11"/>
        <v>0</v>
      </c>
      <c r="S31" s="42">
        <f t="shared" si="11"/>
        <v>0</v>
      </c>
      <c r="T31" s="42">
        <f t="shared" si="11"/>
        <v>1</v>
      </c>
      <c r="U31" s="42">
        <f t="shared" si="11"/>
        <v>0</v>
      </c>
      <c r="V31" s="50">
        <f t="shared" si="11"/>
        <v>0</v>
      </c>
      <c r="W31" s="41">
        <f t="shared" si="11"/>
        <v>3</v>
      </c>
      <c r="X31" s="42">
        <f t="shared" si="11"/>
        <v>2</v>
      </c>
      <c r="Y31" s="42">
        <f t="shared" si="11"/>
        <v>0</v>
      </c>
      <c r="Z31" s="42">
        <f t="shared" si="11"/>
        <v>0</v>
      </c>
      <c r="AA31" s="42">
        <f t="shared" si="11"/>
        <v>0</v>
      </c>
      <c r="AB31" s="42">
        <f t="shared" si="11"/>
        <v>1</v>
      </c>
      <c r="AC31" s="50">
        <f t="shared" si="11"/>
        <v>0</v>
      </c>
    </row>
    <row r="32" spans="1:29" s="81" customFormat="1" ht="30" customHeight="1">
      <c r="A32" s="82" t="s">
        <v>51</v>
      </c>
      <c r="B32" s="41">
        <f t="shared" ref="B32" si="12">B9+B16+B19+B21+B22+B23</f>
        <v>29</v>
      </c>
      <c r="C32" s="42">
        <f t="shared" ref="C32:AC32" si="13">C9+C16+C19+C21+C22+C23</f>
        <v>9</v>
      </c>
      <c r="D32" s="42">
        <f t="shared" si="13"/>
        <v>9</v>
      </c>
      <c r="E32" s="42">
        <f t="shared" si="13"/>
        <v>4</v>
      </c>
      <c r="F32" s="42">
        <f t="shared" si="13"/>
        <v>3</v>
      </c>
      <c r="G32" s="42">
        <f t="shared" si="13"/>
        <v>2</v>
      </c>
      <c r="H32" s="42">
        <f t="shared" si="13"/>
        <v>2</v>
      </c>
      <c r="I32" s="42">
        <f t="shared" si="13"/>
        <v>2</v>
      </c>
      <c r="J32" s="42">
        <f t="shared" si="13"/>
        <v>0</v>
      </c>
      <c r="K32" s="42">
        <f t="shared" si="13"/>
        <v>2</v>
      </c>
      <c r="L32" s="42">
        <f t="shared" si="13"/>
        <v>0</v>
      </c>
      <c r="M32" s="42">
        <f t="shared" si="13"/>
        <v>0</v>
      </c>
      <c r="N32" s="42">
        <f t="shared" si="13"/>
        <v>0</v>
      </c>
      <c r="O32" s="50">
        <f t="shared" si="13"/>
        <v>0</v>
      </c>
      <c r="P32" s="41">
        <f t="shared" si="13"/>
        <v>28</v>
      </c>
      <c r="Q32" s="42">
        <f t="shared" si="13"/>
        <v>5</v>
      </c>
      <c r="R32" s="42">
        <f t="shared" si="13"/>
        <v>9</v>
      </c>
      <c r="S32" s="42">
        <f t="shared" si="13"/>
        <v>3</v>
      </c>
      <c r="T32" s="42">
        <f t="shared" si="13"/>
        <v>6</v>
      </c>
      <c r="U32" s="42">
        <f t="shared" si="13"/>
        <v>5</v>
      </c>
      <c r="V32" s="50">
        <f t="shared" si="13"/>
        <v>0</v>
      </c>
      <c r="W32" s="41">
        <f t="shared" si="13"/>
        <v>9</v>
      </c>
      <c r="X32" s="42">
        <f t="shared" si="13"/>
        <v>4</v>
      </c>
      <c r="Y32" s="42">
        <f t="shared" si="13"/>
        <v>3</v>
      </c>
      <c r="Z32" s="42">
        <f t="shared" si="13"/>
        <v>1</v>
      </c>
      <c r="AA32" s="42">
        <f t="shared" si="13"/>
        <v>0</v>
      </c>
      <c r="AB32" s="42">
        <f t="shared" si="13"/>
        <v>1</v>
      </c>
      <c r="AC32" s="50">
        <f t="shared" si="13"/>
        <v>0</v>
      </c>
    </row>
    <row r="33" spans="1:29" s="81" customFormat="1" ht="30" customHeight="1">
      <c r="A33" s="82" t="s">
        <v>52</v>
      </c>
      <c r="B33" s="41">
        <f t="shared" ref="B33" si="14">B12+B15+B18+B24+B25</f>
        <v>11</v>
      </c>
      <c r="C33" s="42">
        <f t="shared" ref="C33:AC33" si="15">C12+C15+C18+C24+C25</f>
        <v>3</v>
      </c>
      <c r="D33" s="42">
        <f t="shared" si="15"/>
        <v>1</v>
      </c>
      <c r="E33" s="42">
        <f t="shared" si="15"/>
        <v>2</v>
      </c>
      <c r="F33" s="42">
        <f t="shared" si="15"/>
        <v>3</v>
      </c>
      <c r="G33" s="42">
        <f t="shared" si="15"/>
        <v>2</v>
      </c>
      <c r="H33" s="42">
        <f t="shared" si="15"/>
        <v>0</v>
      </c>
      <c r="I33" s="42">
        <f t="shared" si="15"/>
        <v>6</v>
      </c>
      <c r="J33" s="42">
        <f t="shared" si="15"/>
        <v>1</v>
      </c>
      <c r="K33" s="42">
        <f t="shared" si="15"/>
        <v>0</v>
      </c>
      <c r="L33" s="42">
        <f t="shared" si="15"/>
        <v>1</v>
      </c>
      <c r="M33" s="42">
        <f t="shared" si="15"/>
        <v>3</v>
      </c>
      <c r="N33" s="42">
        <f t="shared" si="15"/>
        <v>1</v>
      </c>
      <c r="O33" s="50">
        <f t="shared" si="15"/>
        <v>0</v>
      </c>
      <c r="P33" s="41">
        <f t="shared" si="15"/>
        <v>2</v>
      </c>
      <c r="Q33" s="42">
        <f t="shared" si="15"/>
        <v>0</v>
      </c>
      <c r="R33" s="42">
        <f t="shared" si="15"/>
        <v>0</v>
      </c>
      <c r="S33" s="42">
        <f t="shared" si="15"/>
        <v>0</v>
      </c>
      <c r="T33" s="42">
        <f t="shared" si="15"/>
        <v>1</v>
      </c>
      <c r="U33" s="42">
        <f t="shared" si="15"/>
        <v>1</v>
      </c>
      <c r="V33" s="50">
        <f t="shared" si="15"/>
        <v>0</v>
      </c>
      <c r="W33" s="41">
        <f t="shared" si="15"/>
        <v>13</v>
      </c>
      <c r="X33" s="42">
        <f t="shared" si="15"/>
        <v>1</v>
      </c>
      <c r="Y33" s="42">
        <f t="shared" si="15"/>
        <v>3</v>
      </c>
      <c r="Z33" s="42">
        <f t="shared" si="15"/>
        <v>5</v>
      </c>
      <c r="AA33" s="42">
        <f t="shared" si="15"/>
        <v>3</v>
      </c>
      <c r="AB33" s="42">
        <f t="shared" si="15"/>
        <v>1</v>
      </c>
      <c r="AC33" s="50">
        <f t="shared" si="15"/>
        <v>0</v>
      </c>
    </row>
    <row r="34" spans="1:29" s="81" customFormat="1" ht="30" customHeight="1">
      <c r="A34" s="46" t="s">
        <v>53</v>
      </c>
      <c r="B34" s="43">
        <f t="shared" ref="B34" si="16">B11+B26+B27+B28</f>
        <v>9</v>
      </c>
      <c r="C34" s="44">
        <f t="shared" ref="C34:AC34" si="17">C11+C26+C27+C28</f>
        <v>1</v>
      </c>
      <c r="D34" s="44">
        <f t="shared" si="17"/>
        <v>2</v>
      </c>
      <c r="E34" s="44">
        <f t="shared" si="17"/>
        <v>4</v>
      </c>
      <c r="F34" s="44">
        <f t="shared" si="17"/>
        <v>0</v>
      </c>
      <c r="G34" s="44">
        <f t="shared" si="17"/>
        <v>2</v>
      </c>
      <c r="H34" s="44">
        <f t="shared" si="17"/>
        <v>0</v>
      </c>
      <c r="I34" s="44">
        <f t="shared" si="17"/>
        <v>4</v>
      </c>
      <c r="J34" s="44">
        <f t="shared" si="17"/>
        <v>1</v>
      </c>
      <c r="K34" s="44">
        <f t="shared" si="17"/>
        <v>0</v>
      </c>
      <c r="L34" s="44">
        <f t="shared" si="17"/>
        <v>2</v>
      </c>
      <c r="M34" s="44">
        <f t="shared" si="17"/>
        <v>0</v>
      </c>
      <c r="N34" s="44">
        <f t="shared" si="17"/>
        <v>1</v>
      </c>
      <c r="O34" s="51">
        <f t="shared" si="17"/>
        <v>0</v>
      </c>
      <c r="P34" s="43">
        <f t="shared" si="17"/>
        <v>2</v>
      </c>
      <c r="Q34" s="44">
        <f t="shared" si="17"/>
        <v>1</v>
      </c>
      <c r="R34" s="44">
        <f t="shared" si="17"/>
        <v>0</v>
      </c>
      <c r="S34" s="44">
        <f t="shared" si="17"/>
        <v>0</v>
      </c>
      <c r="T34" s="44">
        <f t="shared" si="17"/>
        <v>0</v>
      </c>
      <c r="U34" s="44">
        <f t="shared" si="17"/>
        <v>0</v>
      </c>
      <c r="V34" s="51">
        <f t="shared" si="17"/>
        <v>1</v>
      </c>
      <c r="W34" s="43">
        <f t="shared" si="17"/>
        <v>13</v>
      </c>
      <c r="X34" s="44">
        <f t="shared" si="17"/>
        <v>0</v>
      </c>
      <c r="Y34" s="44">
        <f t="shared" si="17"/>
        <v>2</v>
      </c>
      <c r="Z34" s="44">
        <f t="shared" si="17"/>
        <v>0</v>
      </c>
      <c r="AA34" s="44">
        <f t="shared" si="17"/>
        <v>1</v>
      </c>
      <c r="AB34" s="44">
        <f t="shared" si="17"/>
        <v>7</v>
      </c>
      <c r="AC34" s="51">
        <f t="shared" si="17"/>
        <v>3</v>
      </c>
    </row>
  </sheetData>
  <mergeCells count="7">
    <mergeCell ref="AB1:AC1"/>
    <mergeCell ref="A3:A5"/>
    <mergeCell ref="W3:AC4"/>
    <mergeCell ref="I3:O3"/>
    <mergeCell ref="I4:O4"/>
    <mergeCell ref="B3:H4"/>
    <mergeCell ref="P3:V4"/>
  </mergeCells>
  <phoneticPr fontId="2"/>
  <pageMargins left="0.51181102362204722" right="0.59055118110236227" top="0.59055118110236227" bottom="0.59055118110236227" header="0" footer="0"/>
  <pageSetup paperSize="9" scale="41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09">
    <tabColor theme="3" tint="0.59999389629810485"/>
  </sheetPr>
  <dimension ref="A1:V34"/>
  <sheetViews>
    <sheetView view="pageBreakPreview" zoomScale="55" zoomScaleNormal="75" zoomScaleSheetLayoutView="55" workbookViewId="0">
      <pane xSplit="1" ySplit="5" topLeftCell="B6" activePane="bottomRight" state="frozen"/>
      <selection pane="topRight"/>
      <selection pane="bottomLeft"/>
      <selection pane="bottomRight" activeCell="W14" sqref="W14"/>
    </sheetView>
  </sheetViews>
  <sheetFormatPr defaultColWidth="10.6328125" defaultRowHeight="20.149999999999999" customHeight="1"/>
  <cols>
    <col min="1" max="1" width="11.7265625" style="5" customWidth="1"/>
    <col min="2" max="12" width="11" style="7" customWidth="1"/>
    <col min="13" max="14" width="13.453125" style="7" customWidth="1"/>
    <col min="15" max="15" width="12.6328125" style="7" customWidth="1"/>
    <col min="16" max="21" width="13.453125" style="7" customWidth="1"/>
    <col min="22" max="22" width="12.7265625" style="8" customWidth="1"/>
    <col min="23" max="16384" width="10.6328125" style="8"/>
  </cols>
  <sheetData>
    <row r="1" spans="1:22" ht="19">
      <c r="A1" s="37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U1" s="116" t="s">
        <v>84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49999999999999" customHeight="1">
      <c r="A3" s="137" t="s">
        <v>54</v>
      </c>
      <c r="B3" s="117" t="s">
        <v>6</v>
      </c>
      <c r="C3" s="118"/>
      <c r="D3" s="118"/>
      <c r="E3" s="118"/>
      <c r="F3" s="118"/>
      <c r="G3" s="118"/>
      <c r="H3" s="119"/>
      <c r="I3" s="117" t="s">
        <v>61</v>
      </c>
      <c r="J3" s="118"/>
      <c r="K3" s="118"/>
      <c r="L3" s="119"/>
      <c r="M3" s="117" t="s">
        <v>61</v>
      </c>
      <c r="N3" s="118"/>
      <c r="O3" s="119"/>
      <c r="P3" s="117" t="s">
        <v>7</v>
      </c>
      <c r="Q3" s="118"/>
      <c r="R3" s="118"/>
      <c r="S3" s="118"/>
      <c r="T3" s="118"/>
      <c r="U3" s="118"/>
      <c r="V3" s="119"/>
    </row>
    <row r="4" spans="1:22" ht="20.149999999999999" customHeight="1">
      <c r="A4" s="138"/>
      <c r="B4" s="129" t="s">
        <v>62</v>
      </c>
      <c r="C4" s="130"/>
      <c r="D4" s="130"/>
      <c r="E4" s="130"/>
      <c r="F4" s="130"/>
      <c r="G4" s="130"/>
      <c r="H4" s="133"/>
      <c r="I4" s="129" t="s">
        <v>62</v>
      </c>
      <c r="J4" s="130"/>
      <c r="K4" s="130"/>
      <c r="L4" s="133"/>
      <c r="M4" s="117" t="s">
        <v>62</v>
      </c>
      <c r="N4" s="118"/>
      <c r="O4" s="119"/>
      <c r="P4" s="129" t="s">
        <v>62</v>
      </c>
      <c r="Q4" s="130"/>
      <c r="R4" s="130"/>
      <c r="S4" s="130"/>
      <c r="T4" s="130"/>
      <c r="U4" s="130"/>
      <c r="V4" s="133"/>
    </row>
    <row r="5" spans="1:22" ht="40" customHeight="1">
      <c r="A5" s="139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40" customFormat="1" ht="40" customHeight="1">
      <c r="A6" s="54" t="s">
        <v>0</v>
      </c>
      <c r="B6" s="87">
        <f t="shared" ref="B6" si="0">SUM(B9:B28)</f>
        <v>16664</v>
      </c>
      <c r="C6" s="88">
        <f t="shared" ref="C6:V6" si="1">SUM(C9:C28)</f>
        <v>1580</v>
      </c>
      <c r="D6" s="88">
        <f t="shared" si="1"/>
        <v>1705</v>
      </c>
      <c r="E6" s="88">
        <f>SUM(E9:E28)</f>
        <v>1653</v>
      </c>
      <c r="F6" s="88">
        <f t="shared" si="1"/>
        <v>3281</v>
      </c>
      <c r="G6" s="88">
        <f t="shared" si="1"/>
        <v>4223</v>
      </c>
      <c r="H6" s="88">
        <f t="shared" si="1"/>
        <v>4222</v>
      </c>
      <c r="I6" s="88">
        <f t="shared" si="1"/>
        <v>23946</v>
      </c>
      <c r="J6" s="88">
        <f t="shared" si="1"/>
        <v>2186</v>
      </c>
      <c r="K6" s="88">
        <f t="shared" si="1"/>
        <v>1971</v>
      </c>
      <c r="L6" s="89">
        <f t="shared" si="1"/>
        <v>2010</v>
      </c>
      <c r="M6" s="87">
        <f t="shared" si="1"/>
        <v>4527</v>
      </c>
      <c r="N6" s="88">
        <f t="shared" si="1"/>
        <v>6104</v>
      </c>
      <c r="O6" s="88">
        <f t="shared" si="1"/>
        <v>7148</v>
      </c>
      <c r="P6" s="88">
        <f t="shared" si="1"/>
        <v>28681</v>
      </c>
      <c r="Q6" s="88">
        <f t="shared" si="1"/>
        <v>2802</v>
      </c>
      <c r="R6" s="88">
        <f t="shared" si="1"/>
        <v>2466</v>
      </c>
      <c r="S6" s="88">
        <f t="shared" si="1"/>
        <v>2490</v>
      </c>
      <c r="T6" s="88">
        <f t="shared" si="1"/>
        <v>5460</v>
      </c>
      <c r="U6" s="88">
        <f t="shared" si="1"/>
        <v>7320</v>
      </c>
      <c r="V6" s="89">
        <f t="shared" si="1"/>
        <v>8143</v>
      </c>
    </row>
    <row r="7" spans="1:22" s="40" customFormat="1" ht="40" customHeight="1">
      <c r="A7" s="45" t="s">
        <v>26</v>
      </c>
      <c r="B7" s="92">
        <f t="shared" ref="B7" si="2">SUM(B9:B19)</f>
        <v>13243</v>
      </c>
      <c r="C7" s="93">
        <f t="shared" ref="C7:V7" si="3">SUM(C9:C19)</f>
        <v>1310</v>
      </c>
      <c r="D7" s="93">
        <f t="shared" si="3"/>
        <v>1411</v>
      </c>
      <c r="E7" s="93">
        <f t="shared" si="3"/>
        <v>1281</v>
      </c>
      <c r="F7" s="93">
        <f t="shared" si="3"/>
        <v>2635</v>
      </c>
      <c r="G7" s="93">
        <f t="shared" si="3"/>
        <v>3421</v>
      </c>
      <c r="H7" s="93">
        <f t="shared" si="3"/>
        <v>3185</v>
      </c>
      <c r="I7" s="93">
        <f t="shared" si="3"/>
        <v>18897</v>
      </c>
      <c r="J7" s="93">
        <f t="shared" si="3"/>
        <v>1900</v>
      </c>
      <c r="K7" s="93">
        <f t="shared" si="3"/>
        <v>1611</v>
      </c>
      <c r="L7" s="94">
        <f t="shared" si="3"/>
        <v>1545</v>
      </c>
      <c r="M7" s="92">
        <f t="shared" si="3"/>
        <v>3624</v>
      </c>
      <c r="N7" s="93">
        <f t="shared" si="3"/>
        <v>4919</v>
      </c>
      <c r="O7" s="93">
        <f t="shared" si="3"/>
        <v>5298</v>
      </c>
      <c r="P7" s="93">
        <f t="shared" si="3"/>
        <v>22898</v>
      </c>
      <c r="Q7" s="93">
        <f t="shared" si="3"/>
        <v>2446</v>
      </c>
      <c r="R7" s="93">
        <f t="shared" si="3"/>
        <v>2016</v>
      </c>
      <c r="S7" s="93">
        <f t="shared" si="3"/>
        <v>1936</v>
      </c>
      <c r="T7" s="93">
        <f t="shared" si="3"/>
        <v>4379</v>
      </c>
      <c r="U7" s="93">
        <f t="shared" si="3"/>
        <v>5973</v>
      </c>
      <c r="V7" s="94">
        <f t="shared" si="3"/>
        <v>6148</v>
      </c>
    </row>
    <row r="8" spans="1:22" s="40" customFormat="1" ht="40" customHeight="1">
      <c r="A8" s="46" t="s">
        <v>27</v>
      </c>
      <c r="B8" s="96">
        <f t="shared" ref="B8" si="4">SUM(B20:B28)</f>
        <v>3421</v>
      </c>
      <c r="C8" s="97">
        <f t="shared" ref="C8:V8" si="5">SUM(C20:C28)</f>
        <v>270</v>
      </c>
      <c r="D8" s="97">
        <f t="shared" si="5"/>
        <v>294</v>
      </c>
      <c r="E8" s="97">
        <f t="shared" si="5"/>
        <v>372</v>
      </c>
      <c r="F8" s="97">
        <f t="shared" si="5"/>
        <v>646</v>
      </c>
      <c r="G8" s="97">
        <f t="shared" si="5"/>
        <v>802</v>
      </c>
      <c r="H8" s="97">
        <f t="shared" si="5"/>
        <v>1037</v>
      </c>
      <c r="I8" s="97">
        <f t="shared" si="5"/>
        <v>5049</v>
      </c>
      <c r="J8" s="97">
        <f t="shared" si="5"/>
        <v>286</v>
      </c>
      <c r="K8" s="97">
        <f t="shared" si="5"/>
        <v>360</v>
      </c>
      <c r="L8" s="98">
        <f t="shared" si="5"/>
        <v>465</v>
      </c>
      <c r="M8" s="96">
        <f t="shared" si="5"/>
        <v>903</v>
      </c>
      <c r="N8" s="97">
        <f t="shared" si="5"/>
        <v>1185</v>
      </c>
      <c r="O8" s="97">
        <f t="shared" si="5"/>
        <v>1850</v>
      </c>
      <c r="P8" s="97">
        <f t="shared" si="5"/>
        <v>5783</v>
      </c>
      <c r="Q8" s="97">
        <f t="shared" si="5"/>
        <v>356</v>
      </c>
      <c r="R8" s="97">
        <f t="shared" si="5"/>
        <v>450</v>
      </c>
      <c r="S8" s="97">
        <f t="shared" si="5"/>
        <v>554</v>
      </c>
      <c r="T8" s="97">
        <f t="shared" si="5"/>
        <v>1081</v>
      </c>
      <c r="U8" s="97">
        <f t="shared" si="5"/>
        <v>1347</v>
      </c>
      <c r="V8" s="98">
        <f t="shared" si="5"/>
        <v>1995</v>
      </c>
    </row>
    <row r="9" spans="1:22" s="40" customFormat="1" ht="40" customHeight="1">
      <c r="A9" s="54" t="s">
        <v>28</v>
      </c>
      <c r="B9" s="92">
        <v>3058</v>
      </c>
      <c r="C9" s="88">
        <v>0</v>
      </c>
      <c r="D9" s="88">
        <v>325</v>
      </c>
      <c r="E9" s="88">
        <v>313</v>
      </c>
      <c r="F9" s="88">
        <v>598</v>
      </c>
      <c r="G9" s="88">
        <v>816</v>
      </c>
      <c r="H9" s="88">
        <v>1006</v>
      </c>
      <c r="I9" s="88">
        <v>6560</v>
      </c>
      <c r="J9" s="88">
        <v>588</v>
      </c>
      <c r="K9" s="88">
        <v>512</v>
      </c>
      <c r="L9" s="89">
        <v>493</v>
      </c>
      <c r="M9" s="87">
        <v>1194</v>
      </c>
      <c r="N9" s="88">
        <v>1623</v>
      </c>
      <c r="O9" s="88">
        <v>2150</v>
      </c>
      <c r="P9" s="88">
        <v>6534</v>
      </c>
      <c r="Q9" s="88">
        <v>599</v>
      </c>
      <c r="R9" s="88">
        <v>519</v>
      </c>
      <c r="S9" s="88">
        <v>511</v>
      </c>
      <c r="T9" s="88">
        <v>1187</v>
      </c>
      <c r="U9" s="88">
        <v>1642</v>
      </c>
      <c r="V9" s="89">
        <v>2076</v>
      </c>
    </row>
    <row r="10" spans="1:22" s="40" customFormat="1" ht="40" customHeight="1">
      <c r="A10" s="45" t="s">
        <v>29</v>
      </c>
      <c r="B10" s="92">
        <v>1499</v>
      </c>
      <c r="C10" s="93">
        <v>118</v>
      </c>
      <c r="D10" s="93">
        <v>138</v>
      </c>
      <c r="E10" s="93">
        <v>132</v>
      </c>
      <c r="F10" s="93">
        <v>280</v>
      </c>
      <c r="G10" s="93">
        <v>479</v>
      </c>
      <c r="H10" s="93">
        <v>352</v>
      </c>
      <c r="I10" s="93">
        <v>1132</v>
      </c>
      <c r="J10" s="93">
        <v>81</v>
      </c>
      <c r="K10" s="93">
        <v>103</v>
      </c>
      <c r="L10" s="94">
        <v>97</v>
      </c>
      <c r="M10" s="92">
        <v>226</v>
      </c>
      <c r="N10" s="93">
        <v>348</v>
      </c>
      <c r="O10" s="93">
        <v>277</v>
      </c>
      <c r="P10" s="93">
        <v>2468</v>
      </c>
      <c r="Q10" s="93">
        <v>227</v>
      </c>
      <c r="R10" s="93">
        <v>179</v>
      </c>
      <c r="S10" s="93">
        <v>195</v>
      </c>
      <c r="T10" s="93">
        <v>467</v>
      </c>
      <c r="U10" s="93">
        <v>759</v>
      </c>
      <c r="V10" s="94">
        <v>641</v>
      </c>
    </row>
    <row r="11" spans="1:22" s="40" customFormat="1" ht="40" customHeight="1">
      <c r="A11" s="45" t="s">
        <v>30</v>
      </c>
      <c r="B11" s="92">
        <v>1157</v>
      </c>
      <c r="C11" s="93">
        <v>170</v>
      </c>
      <c r="D11" s="93">
        <v>157</v>
      </c>
      <c r="E11" s="93">
        <v>129</v>
      </c>
      <c r="F11" s="93">
        <v>217</v>
      </c>
      <c r="G11" s="93">
        <v>301</v>
      </c>
      <c r="H11" s="93">
        <v>183</v>
      </c>
      <c r="I11" s="93">
        <v>1677</v>
      </c>
      <c r="J11" s="93">
        <v>191</v>
      </c>
      <c r="K11" s="93">
        <v>185</v>
      </c>
      <c r="L11" s="94">
        <v>170</v>
      </c>
      <c r="M11" s="92">
        <v>330</v>
      </c>
      <c r="N11" s="93">
        <v>466</v>
      </c>
      <c r="O11" s="93">
        <v>335</v>
      </c>
      <c r="P11" s="93">
        <v>2057</v>
      </c>
      <c r="Q11" s="93">
        <v>215</v>
      </c>
      <c r="R11" s="93">
        <v>233</v>
      </c>
      <c r="S11" s="93">
        <v>202</v>
      </c>
      <c r="T11" s="93">
        <v>392</v>
      </c>
      <c r="U11" s="93">
        <v>578</v>
      </c>
      <c r="V11" s="94">
        <v>437</v>
      </c>
    </row>
    <row r="12" spans="1:22" s="40" customFormat="1" ht="40" customHeight="1">
      <c r="A12" s="45" t="s">
        <v>31</v>
      </c>
      <c r="B12" s="92">
        <v>702</v>
      </c>
      <c r="C12" s="93">
        <v>98</v>
      </c>
      <c r="D12" s="93">
        <v>105</v>
      </c>
      <c r="E12" s="93">
        <v>81</v>
      </c>
      <c r="F12" s="93">
        <v>146</v>
      </c>
      <c r="G12" s="93">
        <v>157</v>
      </c>
      <c r="H12" s="93">
        <v>115</v>
      </c>
      <c r="I12" s="93">
        <v>681</v>
      </c>
      <c r="J12" s="93">
        <v>68</v>
      </c>
      <c r="K12" s="93">
        <v>85</v>
      </c>
      <c r="L12" s="94">
        <v>73</v>
      </c>
      <c r="M12" s="92">
        <v>135</v>
      </c>
      <c r="N12" s="93">
        <v>168</v>
      </c>
      <c r="O12" s="93">
        <v>152</v>
      </c>
      <c r="P12" s="93">
        <v>1042</v>
      </c>
      <c r="Q12" s="93">
        <v>132</v>
      </c>
      <c r="R12" s="93">
        <v>155</v>
      </c>
      <c r="S12" s="93">
        <v>111</v>
      </c>
      <c r="T12" s="93">
        <v>209</v>
      </c>
      <c r="U12" s="93">
        <v>248</v>
      </c>
      <c r="V12" s="94">
        <v>187</v>
      </c>
    </row>
    <row r="13" spans="1:22" s="40" customFormat="1" ht="40" customHeight="1">
      <c r="A13" s="45" t="s">
        <v>32</v>
      </c>
      <c r="B13" s="92">
        <v>1689</v>
      </c>
      <c r="C13" s="93">
        <v>403</v>
      </c>
      <c r="D13" s="93">
        <v>156</v>
      </c>
      <c r="E13" s="93">
        <v>131</v>
      </c>
      <c r="F13" s="93">
        <v>346</v>
      </c>
      <c r="G13" s="93">
        <v>434</v>
      </c>
      <c r="H13" s="93">
        <v>219</v>
      </c>
      <c r="I13" s="93">
        <v>2398</v>
      </c>
      <c r="J13" s="93">
        <v>471</v>
      </c>
      <c r="K13" s="93">
        <v>197</v>
      </c>
      <c r="L13" s="94">
        <v>168</v>
      </c>
      <c r="M13" s="92">
        <v>498</v>
      </c>
      <c r="N13" s="93">
        <v>702</v>
      </c>
      <c r="O13" s="93">
        <v>362</v>
      </c>
      <c r="P13" s="93">
        <v>2713</v>
      </c>
      <c r="Q13" s="93">
        <v>543</v>
      </c>
      <c r="R13" s="93">
        <v>233</v>
      </c>
      <c r="S13" s="93">
        <v>212</v>
      </c>
      <c r="T13" s="93">
        <v>542</v>
      </c>
      <c r="U13" s="93">
        <v>750</v>
      </c>
      <c r="V13" s="94">
        <v>433</v>
      </c>
    </row>
    <row r="14" spans="1:22" s="40" customFormat="1" ht="40" customHeight="1">
      <c r="A14" s="45" t="s">
        <v>33</v>
      </c>
      <c r="B14" s="92">
        <v>1715</v>
      </c>
      <c r="C14" s="93">
        <v>207</v>
      </c>
      <c r="D14" s="93">
        <v>187</v>
      </c>
      <c r="E14" s="93">
        <v>167</v>
      </c>
      <c r="F14" s="93">
        <v>328</v>
      </c>
      <c r="G14" s="93">
        <v>413</v>
      </c>
      <c r="H14" s="93">
        <v>413</v>
      </c>
      <c r="I14" s="93">
        <v>2086</v>
      </c>
      <c r="J14" s="93">
        <v>222</v>
      </c>
      <c r="K14" s="93">
        <v>184</v>
      </c>
      <c r="L14" s="94">
        <v>177</v>
      </c>
      <c r="M14" s="92">
        <v>382</v>
      </c>
      <c r="N14" s="93">
        <v>513</v>
      </c>
      <c r="O14" s="93">
        <v>608</v>
      </c>
      <c r="P14" s="93">
        <v>2312</v>
      </c>
      <c r="Q14" s="93">
        <v>248</v>
      </c>
      <c r="R14" s="93">
        <v>214</v>
      </c>
      <c r="S14" s="93">
        <v>205</v>
      </c>
      <c r="T14" s="93">
        <v>415</v>
      </c>
      <c r="U14" s="93">
        <v>563</v>
      </c>
      <c r="V14" s="94">
        <v>667</v>
      </c>
    </row>
    <row r="15" spans="1:22" s="40" customFormat="1" ht="40" customHeight="1">
      <c r="A15" s="45" t="s">
        <v>34</v>
      </c>
      <c r="B15" s="92">
        <v>419</v>
      </c>
      <c r="C15" s="93">
        <v>46</v>
      </c>
      <c r="D15" s="93">
        <v>47</v>
      </c>
      <c r="E15" s="93">
        <v>39</v>
      </c>
      <c r="F15" s="93">
        <v>85</v>
      </c>
      <c r="G15" s="93">
        <v>112</v>
      </c>
      <c r="H15" s="93">
        <v>90</v>
      </c>
      <c r="I15" s="93">
        <v>619</v>
      </c>
      <c r="J15" s="93">
        <v>49</v>
      </c>
      <c r="K15" s="93">
        <v>58</v>
      </c>
      <c r="L15" s="94">
        <v>53</v>
      </c>
      <c r="M15" s="92">
        <v>117</v>
      </c>
      <c r="N15" s="93">
        <v>171</v>
      </c>
      <c r="O15" s="93">
        <v>171</v>
      </c>
      <c r="P15" s="93">
        <v>747</v>
      </c>
      <c r="Q15" s="93">
        <v>63</v>
      </c>
      <c r="R15" s="93">
        <v>63</v>
      </c>
      <c r="S15" s="93">
        <v>66</v>
      </c>
      <c r="T15" s="93">
        <v>148</v>
      </c>
      <c r="U15" s="93">
        <v>218</v>
      </c>
      <c r="V15" s="94">
        <v>189</v>
      </c>
    </row>
    <row r="16" spans="1:22" s="40" customFormat="1" ht="40" customHeight="1">
      <c r="A16" s="45" t="s">
        <v>35</v>
      </c>
      <c r="B16" s="92">
        <v>616</v>
      </c>
      <c r="C16" s="93">
        <v>62</v>
      </c>
      <c r="D16" s="93">
        <v>55</v>
      </c>
      <c r="E16" s="93">
        <v>54</v>
      </c>
      <c r="F16" s="93">
        <v>126</v>
      </c>
      <c r="G16" s="93">
        <v>167</v>
      </c>
      <c r="H16" s="93">
        <v>152</v>
      </c>
      <c r="I16" s="93">
        <v>557</v>
      </c>
      <c r="J16" s="93">
        <v>42</v>
      </c>
      <c r="K16" s="93">
        <v>45</v>
      </c>
      <c r="L16" s="94">
        <v>44</v>
      </c>
      <c r="M16" s="92">
        <v>96</v>
      </c>
      <c r="N16" s="93">
        <v>160</v>
      </c>
      <c r="O16" s="93">
        <v>170</v>
      </c>
      <c r="P16" s="93">
        <v>896</v>
      </c>
      <c r="Q16" s="93">
        <v>66</v>
      </c>
      <c r="R16" s="93">
        <v>68</v>
      </c>
      <c r="S16" s="93">
        <v>63</v>
      </c>
      <c r="T16" s="93">
        <v>175</v>
      </c>
      <c r="U16" s="93">
        <v>261</v>
      </c>
      <c r="V16" s="94">
        <v>263</v>
      </c>
    </row>
    <row r="17" spans="1:22" s="40" customFormat="1" ht="40" customHeight="1">
      <c r="A17" s="45" t="s">
        <v>36</v>
      </c>
      <c r="B17" s="92">
        <v>688</v>
      </c>
      <c r="C17" s="93">
        <v>59</v>
      </c>
      <c r="D17" s="93">
        <v>68</v>
      </c>
      <c r="E17" s="93">
        <v>60</v>
      </c>
      <c r="F17" s="93">
        <v>155</v>
      </c>
      <c r="G17" s="93">
        <v>156</v>
      </c>
      <c r="H17" s="93">
        <v>190</v>
      </c>
      <c r="I17" s="93">
        <v>901</v>
      </c>
      <c r="J17" s="93">
        <v>52</v>
      </c>
      <c r="K17" s="93">
        <v>62</v>
      </c>
      <c r="L17" s="94">
        <v>75</v>
      </c>
      <c r="M17" s="92">
        <v>181</v>
      </c>
      <c r="N17" s="93">
        <v>216</v>
      </c>
      <c r="O17" s="93">
        <v>315</v>
      </c>
      <c r="P17" s="93">
        <v>1109</v>
      </c>
      <c r="Q17" s="93">
        <v>127</v>
      </c>
      <c r="R17" s="93">
        <v>91</v>
      </c>
      <c r="S17" s="93">
        <v>81</v>
      </c>
      <c r="T17" s="93">
        <v>222</v>
      </c>
      <c r="U17" s="93">
        <v>256</v>
      </c>
      <c r="V17" s="94">
        <v>332</v>
      </c>
    </row>
    <row r="18" spans="1:22" s="40" customFormat="1" ht="40" customHeight="1">
      <c r="A18" s="45" t="s">
        <v>37</v>
      </c>
      <c r="B18" s="92">
        <v>807</v>
      </c>
      <c r="C18" s="93">
        <v>57</v>
      </c>
      <c r="D18" s="93">
        <v>80</v>
      </c>
      <c r="E18" s="93">
        <v>89</v>
      </c>
      <c r="F18" s="93">
        <v>187</v>
      </c>
      <c r="G18" s="93">
        <v>187</v>
      </c>
      <c r="H18" s="93">
        <v>207</v>
      </c>
      <c r="I18" s="93">
        <v>1129</v>
      </c>
      <c r="J18" s="93">
        <v>62</v>
      </c>
      <c r="K18" s="93">
        <v>88</v>
      </c>
      <c r="L18" s="94">
        <v>103</v>
      </c>
      <c r="M18" s="92">
        <v>237</v>
      </c>
      <c r="N18" s="93">
        <v>271</v>
      </c>
      <c r="O18" s="93">
        <v>368</v>
      </c>
      <c r="P18" s="93">
        <v>1546</v>
      </c>
      <c r="Q18" s="93">
        <v>79</v>
      </c>
      <c r="R18" s="93">
        <v>112</v>
      </c>
      <c r="S18" s="93">
        <v>140</v>
      </c>
      <c r="T18" s="93">
        <v>338</v>
      </c>
      <c r="U18" s="93">
        <v>382</v>
      </c>
      <c r="V18" s="94">
        <v>495</v>
      </c>
    </row>
    <row r="19" spans="1:22" s="40" customFormat="1" ht="40" customHeight="1">
      <c r="A19" s="45" t="s">
        <v>38</v>
      </c>
      <c r="B19" s="92">
        <v>893</v>
      </c>
      <c r="C19" s="93">
        <v>90</v>
      </c>
      <c r="D19" s="93">
        <v>93</v>
      </c>
      <c r="E19" s="93">
        <v>86</v>
      </c>
      <c r="F19" s="93">
        <v>167</v>
      </c>
      <c r="G19" s="93">
        <v>199</v>
      </c>
      <c r="H19" s="93">
        <v>258</v>
      </c>
      <c r="I19" s="93">
        <v>1157</v>
      </c>
      <c r="J19" s="93">
        <v>74</v>
      </c>
      <c r="K19" s="93">
        <v>92</v>
      </c>
      <c r="L19" s="94">
        <v>92</v>
      </c>
      <c r="M19" s="92">
        <v>228</v>
      </c>
      <c r="N19" s="93">
        <v>281</v>
      </c>
      <c r="O19" s="93">
        <v>390</v>
      </c>
      <c r="P19" s="93">
        <v>1474</v>
      </c>
      <c r="Q19" s="93">
        <v>147</v>
      </c>
      <c r="R19" s="93">
        <v>149</v>
      </c>
      <c r="S19" s="93">
        <v>150</v>
      </c>
      <c r="T19" s="93">
        <v>284</v>
      </c>
      <c r="U19" s="93">
        <v>316</v>
      </c>
      <c r="V19" s="94">
        <v>428</v>
      </c>
    </row>
    <row r="20" spans="1:22" s="40" customFormat="1" ht="40" customHeight="1">
      <c r="A20" s="53" t="s">
        <v>39</v>
      </c>
      <c r="B20" s="100">
        <v>267</v>
      </c>
      <c r="C20" s="101">
        <v>18</v>
      </c>
      <c r="D20" s="101">
        <v>25</v>
      </c>
      <c r="E20" s="101">
        <v>23</v>
      </c>
      <c r="F20" s="101">
        <v>41</v>
      </c>
      <c r="G20" s="101">
        <v>77</v>
      </c>
      <c r="H20" s="101">
        <v>83</v>
      </c>
      <c r="I20" s="101">
        <v>284</v>
      </c>
      <c r="J20" s="101">
        <v>12</v>
      </c>
      <c r="K20" s="101">
        <v>14</v>
      </c>
      <c r="L20" s="102">
        <v>21</v>
      </c>
      <c r="M20" s="100">
        <v>38</v>
      </c>
      <c r="N20" s="101">
        <v>91</v>
      </c>
      <c r="O20" s="101">
        <v>108</v>
      </c>
      <c r="P20" s="101">
        <v>434</v>
      </c>
      <c r="Q20" s="101">
        <v>20</v>
      </c>
      <c r="R20" s="101">
        <v>32</v>
      </c>
      <c r="S20" s="101">
        <v>32</v>
      </c>
      <c r="T20" s="101">
        <v>70</v>
      </c>
      <c r="U20" s="101">
        <v>116</v>
      </c>
      <c r="V20" s="102">
        <v>164</v>
      </c>
    </row>
    <row r="21" spans="1:22" s="40" customFormat="1" ht="40" customHeight="1">
      <c r="A21" s="53" t="s">
        <v>40</v>
      </c>
      <c r="B21" s="100">
        <v>189</v>
      </c>
      <c r="C21" s="101">
        <v>15</v>
      </c>
      <c r="D21" s="101">
        <v>12</v>
      </c>
      <c r="E21" s="101">
        <v>27</v>
      </c>
      <c r="F21" s="101">
        <v>24</v>
      </c>
      <c r="G21" s="101">
        <v>38</v>
      </c>
      <c r="H21" s="101">
        <v>73</v>
      </c>
      <c r="I21" s="101">
        <v>444</v>
      </c>
      <c r="J21" s="101">
        <v>22</v>
      </c>
      <c r="K21" s="101">
        <v>30</v>
      </c>
      <c r="L21" s="102">
        <v>48</v>
      </c>
      <c r="M21" s="100">
        <v>64</v>
      </c>
      <c r="N21" s="101">
        <v>70</v>
      </c>
      <c r="O21" s="101">
        <v>210</v>
      </c>
      <c r="P21" s="101">
        <v>414</v>
      </c>
      <c r="Q21" s="101">
        <v>24</v>
      </c>
      <c r="R21" s="101">
        <v>29</v>
      </c>
      <c r="S21" s="101">
        <v>43</v>
      </c>
      <c r="T21" s="101">
        <v>55</v>
      </c>
      <c r="U21" s="101">
        <v>78</v>
      </c>
      <c r="V21" s="102">
        <v>185</v>
      </c>
    </row>
    <row r="22" spans="1:22" s="40" customFormat="1" ht="40" customHeight="1">
      <c r="A22" s="45" t="s">
        <v>41</v>
      </c>
      <c r="B22" s="92">
        <v>617</v>
      </c>
      <c r="C22" s="93">
        <v>61</v>
      </c>
      <c r="D22" s="93">
        <v>34</v>
      </c>
      <c r="E22" s="93">
        <v>62</v>
      </c>
      <c r="F22" s="93">
        <v>102</v>
      </c>
      <c r="G22" s="93">
        <v>117</v>
      </c>
      <c r="H22" s="93">
        <v>241</v>
      </c>
      <c r="I22" s="93">
        <v>741</v>
      </c>
      <c r="J22" s="93">
        <v>48</v>
      </c>
      <c r="K22" s="93">
        <v>35</v>
      </c>
      <c r="L22" s="94">
        <v>62</v>
      </c>
      <c r="M22" s="92">
        <v>113</v>
      </c>
      <c r="N22" s="93">
        <v>160</v>
      </c>
      <c r="O22" s="93">
        <v>323</v>
      </c>
      <c r="P22" s="93">
        <v>892</v>
      </c>
      <c r="Q22" s="93">
        <v>60</v>
      </c>
      <c r="R22" s="93">
        <v>49</v>
      </c>
      <c r="S22" s="93">
        <v>78</v>
      </c>
      <c r="T22" s="93">
        <v>142</v>
      </c>
      <c r="U22" s="93">
        <v>183</v>
      </c>
      <c r="V22" s="94">
        <v>380</v>
      </c>
    </row>
    <row r="23" spans="1:22" s="40" customFormat="1" ht="40" customHeight="1">
      <c r="A23" s="45" t="s">
        <v>42</v>
      </c>
      <c r="B23" s="92">
        <v>414</v>
      </c>
      <c r="C23" s="93">
        <v>39</v>
      </c>
      <c r="D23" s="93">
        <v>32</v>
      </c>
      <c r="E23" s="93">
        <v>36</v>
      </c>
      <c r="F23" s="93">
        <v>74</v>
      </c>
      <c r="G23" s="93">
        <v>110</v>
      </c>
      <c r="H23" s="93">
        <v>123</v>
      </c>
      <c r="I23" s="93">
        <v>441</v>
      </c>
      <c r="J23" s="93">
        <v>24</v>
      </c>
      <c r="K23" s="93">
        <v>19</v>
      </c>
      <c r="L23" s="94">
        <v>26</v>
      </c>
      <c r="M23" s="92">
        <v>67</v>
      </c>
      <c r="N23" s="93">
        <v>114</v>
      </c>
      <c r="O23" s="93">
        <v>191</v>
      </c>
      <c r="P23" s="93">
        <v>664</v>
      </c>
      <c r="Q23" s="93">
        <v>44</v>
      </c>
      <c r="R23" s="93">
        <v>40</v>
      </c>
      <c r="S23" s="93">
        <v>56</v>
      </c>
      <c r="T23" s="93">
        <v>118</v>
      </c>
      <c r="U23" s="93">
        <v>168</v>
      </c>
      <c r="V23" s="94">
        <v>238</v>
      </c>
    </row>
    <row r="24" spans="1:22" s="40" customFormat="1" ht="40" customHeight="1">
      <c r="A24" s="53" t="s">
        <v>43</v>
      </c>
      <c r="B24" s="100">
        <v>406</v>
      </c>
      <c r="C24" s="101">
        <v>38</v>
      </c>
      <c r="D24" s="101">
        <v>31</v>
      </c>
      <c r="E24" s="101">
        <v>43</v>
      </c>
      <c r="F24" s="101">
        <v>78</v>
      </c>
      <c r="G24" s="101">
        <v>81</v>
      </c>
      <c r="H24" s="101">
        <v>135</v>
      </c>
      <c r="I24" s="101">
        <v>496</v>
      </c>
      <c r="J24" s="101">
        <v>37</v>
      </c>
      <c r="K24" s="101">
        <v>33</v>
      </c>
      <c r="L24" s="102">
        <v>46</v>
      </c>
      <c r="M24" s="100">
        <v>91</v>
      </c>
      <c r="N24" s="101">
        <v>109</v>
      </c>
      <c r="O24" s="101">
        <v>180</v>
      </c>
      <c r="P24" s="101">
        <v>719</v>
      </c>
      <c r="Q24" s="101">
        <v>53</v>
      </c>
      <c r="R24" s="101">
        <v>56</v>
      </c>
      <c r="S24" s="101">
        <v>72</v>
      </c>
      <c r="T24" s="101">
        <v>150</v>
      </c>
      <c r="U24" s="101">
        <v>146</v>
      </c>
      <c r="V24" s="102">
        <v>242</v>
      </c>
    </row>
    <row r="25" spans="1:22" s="40" customFormat="1" ht="40" customHeight="1">
      <c r="A25" s="53" t="s">
        <v>44</v>
      </c>
      <c r="B25" s="100">
        <v>386</v>
      </c>
      <c r="C25" s="101">
        <v>23</v>
      </c>
      <c r="D25" s="101">
        <v>54</v>
      </c>
      <c r="E25" s="101">
        <v>44</v>
      </c>
      <c r="F25" s="101">
        <v>87</v>
      </c>
      <c r="G25" s="101">
        <v>86</v>
      </c>
      <c r="H25" s="101">
        <v>92</v>
      </c>
      <c r="I25" s="101">
        <v>481</v>
      </c>
      <c r="J25" s="101">
        <v>23</v>
      </c>
      <c r="K25" s="101">
        <v>53</v>
      </c>
      <c r="L25" s="102">
        <v>53</v>
      </c>
      <c r="M25" s="100">
        <v>101</v>
      </c>
      <c r="N25" s="101">
        <v>105</v>
      </c>
      <c r="O25" s="101">
        <v>146</v>
      </c>
      <c r="P25" s="101">
        <v>596</v>
      </c>
      <c r="Q25" s="101">
        <v>36</v>
      </c>
      <c r="R25" s="101">
        <v>71</v>
      </c>
      <c r="S25" s="101">
        <v>67</v>
      </c>
      <c r="T25" s="101">
        <v>125</v>
      </c>
      <c r="U25" s="101">
        <v>147</v>
      </c>
      <c r="V25" s="102">
        <v>150</v>
      </c>
    </row>
    <row r="26" spans="1:22" s="40" customFormat="1" ht="40" customHeight="1">
      <c r="A26" s="45" t="s">
        <v>45</v>
      </c>
      <c r="B26" s="92">
        <v>118</v>
      </c>
      <c r="C26" s="93">
        <v>9</v>
      </c>
      <c r="D26" s="93">
        <v>2</v>
      </c>
      <c r="E26" s="93">
        <v>19</v>
      </c>
      <c r="F26" s="93">
        <v>20</v>
      </c>
      <c r="G26" s="93">
        <v>31</v>
      </c>
      <c r="H26" s="93">
        <v>37</v>
      </c>
      <c r="I26" s="93">
        <v>196</v>
      </c>
      <c r="J26" s="93">
        <v>18</v>
      </c>
      <c r="K26" s="93">
        <v>8</v>
      </c>
      <c r="L26" s="94">
        <v>21</v>
      </c>
      <c r="M26" s="92">
        <v>36</v>
      </c>
      <c r="N26" s="93">
        <v>45</v>
      </c>
      <c r="O26" s="93">
        <v>68</v>
      </c>
      <c r="P26" s="93">
        <v>258</v>
      </c>
      <c r="Q26" s="93">
        <v>22</v>
      </c>
      <c r="R26" s="93">
        <v>11</v>
      </c>
      <c r="S26" s="93">
        <v>31</v>
      </c>
      <c r="T26" s="93">
        <v>50</v>
      </c>
      <c r="U26" s="93">
        <v>56</v>
      </c>
      <c r="V26" s="94">
        <v>88</v>
      </c>
    </row>
    <row r="27" spans="1:22" s="40" customFormat="1" ht="40" customHeight="1">
      <c r="A27" s="45" t="s">
        <v>46</v>
      </c>
      <c r="B27" s="92">
        <v>381</v>
      </c>
      <c r="C27" s="93">
        <v>22</v>
      </c>
      <c r="D27" s="93">
        <v>32</v>
      </c>
      <c r="E27" s="93">
        <v>51</v>
      </c>
      <c r="F27" s="93">
        <v>83</v>
      </c>
      <c r="G27" s="93">
        <v>90</v>
      </c>
      <c r="H27" s="93">
        <v>103</v>
      </c>
      <c r="I27" s="93">
        <v>613</v>
      </c>
      <c r="J27" s="93">
        <v>20</v>
      </c>
      <c r="K27" s="93">
        <v>30</v>
      </c>
      <c r="L27" s="94">
        <v>61</v>
      </c>
      <c r="M27" s="92">
        <v>123</v>
      </c>
      <c r="N27" s="93">
        <v>149</v>
      </c>
      <c r="O27" s="93">
        <v>230</v>
      </c>
      <c r="P27" s="93">
        <v>650</v>
      </c>
      <c r="Q27" s="93">
        <v>28</v>
      </c>
      <c r="R27" s="93">
        <v>36</v>
      </c>
      <c r="S27" s="93">
        <v>66</v>
      </c>
      <c r="T27" s="93">
        <v>135</v>
      </c>
      <c r="U27" s="93">
        <v>164</v>
      </c>
      <c r="V27" s="94">
        <v>221</v>
      </c>
    </row>
    <row r="28" spans="1:22" s="40" customFormat="1" ht="40" customHeight="1" thickBot="1">
      <c r="A28" s="55" t="s">
        <v>47</v>
      </c>
      <c r="B28" s="104">
        <v>643</v>
      </c>
      <c r="C28" s="105">
        <v>45</v>
      </c>
      <c r="D28" s="105">
        <v>72</v>
      </c>
      <c r="E28" s="105">
        <v>67</v>
      </c>
      <c r="F28" s="105">
        <v>137</v>
      </c>
      <c r="G28" s="105">
        <v>172</v>
      </c>
      <c r="H28" s="105">
        <v>150</v>
      </c>
      <c r="I28" s="105">
        <v>1353</v>
      </c>
      <c r="J28" s="105">
        <v>82</v>
      </c>
      <c r="K28" s="105">
        <v>138</v>
      </c>
      <c r="L28" s="106">
        <v>127</v>
      </c>
      <c r="M28" s="104">
        <v>270</v>
      </c>
      <c r="N28" s="105">
        <v>342</v>
      </c>
      <c r="O28" s="105">
        <v>394</v>
      </c>
      <c r="P28" s="105">
        <v>1156</v>
      </c>
      <c r="Q28" s="105">
        <v>69</v>
      </c>
      <c r="R28" s="105">
        <v>126</v>
      </c>
      <c r="S28" s="105">
        <v>109</v>
      </c>
      <c r="T28" s="105">
        <v>236</v>
      </c>
      <c r="U28" s="105">
        <v>289</v>
      </c>
      <c r="V28" s="106">
        <v>327</v>
      </c>
    </row>
    <row r="29" spans="1:22" s="40" customFormat="1" ht="40" customHeight="1" thickTop="1">
      <c r="A29" s="45" t="s">
        <v>48</v>
      </c>
      <c r="B29" s="92">
        <f t="shared" ref="B29" si="6">B17</f>
        <v>688</v>
      </c>
      <c r="C29" s="93">
        <f t="shared" ref="C29:V29" si="7">C17</f>
        <v>59</v>
      </c>
      <c r="D29" s="93">
        <f t="shared" si="7"/>
        <v>68</v>
      </c>
      <c r="E29" s="93">
        <f t="shared" si="7"/>
        <v>60</v>
      </c>
      <c r="F29" s="93">
        <f t="shared" si="7"/>
        <v>155</v>
      </c>
      <c r="G29" s="93">
        <f t="shared" si="7"/>
        <v>156</v>
      </c>
      <c r="H29" s="93">
        <f t="shared" si="7"/>
        <v>190</v>
      </c>
      <c r="I29" s="93">
        <f t="shared" si="7"/>
        <v>901</v>
      </c>
      <c r="J29" s="93">
        <f t="shared" si="7"/>
        <v>52</v>
      </c>
      <c r="K29" s="93">
        <f t="shared" si="7"/>
        <v>62</v>
      </c>
      <c r="L29" s="94">
        <f t="shared" si="7"/>
        <v>75</v>
      </c>
      <c r="M29" s="92">
        <f t="shared" si="7"/>
        <v>181</v>
      </c>
      <c r="N29" s="93">
        <f t="shared" si="7"/>
        <v>216</v>
      </c>
      <c r="O29" s="93">
        <f t="shared" si="7"/>
        <v>315</v>
      </c>
      <c r="P29" s="93">
        <f t="shared" si="7"/>
        <v>1109</v>
      </c>
      <c r="Q29" s="93">
        <f t="shared" si="7"/>
        <v>127</v>
      </c>
      <c r="R29" s="93">
        <f t="shared" si="7"/>
        <v>91</v>
      </c>
      <c r="S29" s="93">
        <f t="shared" si="7"/>
        <v>81</v>
      </c>
      <c r="T29" s="93">
        <f t="shared" si="7"/>
        <v>222</v>
      </c>
      <c r="U29" s="93">
        <f t="shared" si="7"/>
        <v>256</v>
      </c>
      <c r="V29" s="115">
        <f t="shared" si="7"/>
        <v>332</v>
      </c>
    </row>
    <row r="30" spans="1:22" s="40" customFormat="1" ht="40" customHeight="1">
      <c r="A30" s="45" t="s">
        <v>49</v>
      </c>
      <c r="B30" s="92">
        <f t="shared" ref="B30" si="8">B13+B14</f>
        <v>3404</v>
      </c>
      <c r="C30" s="93">
        <f t="shared" ref="C30:V30" si="9">C13+C14</f>
        <v>610</v>
      </c>
      <c r="D30" s="93">
        <f t="shared" si="9"/>
        <v>343</v>
      </c>
      <c r="E30" s="93">
        <f t="shared" si="9"/>
        <v>298</v>
      </c>
      <c r="F30" s="93">
        <f t="shared" si="9"/>
        <v>674</v>
      </c>
      <c r="G30" s="93">
        <f t="shared" si="9"/>
        <v>847</v>
      </c>
      <c r="H30" s="93">
        <f t="shared" si="9"/>
        <v>632</v>
      </c>
      <c r="I30" s="93">
        <f t="shared" si="9"/>
        <v>4484</v>
      </c>
      <c r="J30" s="93">
        <f t="shared" si="9"/>
        <v>693</v>
      </c>
      <c r="K30" s="93">
        <f t="shared" si="9"/>
        <v>381</v>
      </c>
      <c r="L30" s="94">
        <f t="shared" si="9"/>
        <v>345</v>
      </c>
      <c r="M30" s="92">
        <f t="shared" si="9"/>
        <v>880</v>
      </c>
      <c r="N30" s="93">
        <f t="shared" si="9"/>
        <v>1215</v>
      </c>
      <c r="O30" s="93">
        <f t="shared" si="9"/>
        <v>970</v>
      </c>
      <c r="P30" s="93">
        <f t="shared" si="9"/>
        <v>5025</v>
      </c>
      <c r="Q30" s="93">
        <f t="shared" si="9"/>
        <v>791</v>
      </c>
      <c r="R30" s="93">
        <f t="shared" si="9"/>
        <v>447</v>
      </c>
      <c r="S30" s="93">
        <f t="shared" si="9"/>
        <v>417</v>
      </c>
      <c r="T30" s="93">
        <f t="shared" si="9"/>
        <v>957</v>
      </c>
      <c r="U30" s="93">
        <f t="shared" si="9"/>
        <v>1313</v>
      </c>
      <c r="V30" s="94">
        <f t="shared" si="9"/>
        <v>1100</v>
      </c>
    </row>
    <row r="31" spans="1:22" s="40" customFormat="1" ht="40" customHeight="1">
      <c r="A31" s="45" t="s">
        <v>50</v>
      </c>
      <c r="B31" s="92">
        <f t="shared" ref="B31" si="10">B10+B20</f>
        <v>1766</v>
      </c>
      <c r="C31" s="93">
        <f t="shared" ref="C31:V31" si="11">C10+C20</f>
        <v>136</v>
      </c>
      <c r="D31" s="93">
        <f t="shared" si="11"/>
        <v>163</v>
      </c>
      <c r="E31" s="93">
        <f t="shared" si="11"/>
        <v>155</v>
      </c>
      <c r="F31" s="93">
        <f t="shared" si="11"/>
        <v>321</v>
      </c>
      <c r="G31" s="93">
        <f t="shared" si="11"/>
        <v>556</v>
      </c>
      <c r="H31" s="93">
        <f t="shared" si="11"/>
        <v>435</v>
      </c>
      <c r="I31" s="93">
        <f t="shared" si="11"/>
        <v>1416</v>
      </c>
      <c r="J31" s="93">
        <f t="shared" si="11"/>
        <v>93</v>
      </c>
      <c r="K31" s="93">
        <f t="shared" si="11"/>
        <v>117</v>
      </c>
      <c r="L31" s="94">
        <f t="shared" si="11"/>
        <v>118</v>
      </c>
      <c r="M31" s="92">
        <f t="shared" si="11"/>
        <v>264</v>
      </c>
      <c r="N31" s="93">
        <f t="shared" si="11"/>
        <v>439</v>
      </c>
      <c r="O31" s="93">
        <f t="shared" si="11"/>
        <v>385</v>
      </c>
      <c r="P31" s="93">
        <f t="shared" si="11"/>
        <v>2902</v>
      </c>
      <c r="Q31" s="93">
        <f t="shared" si="11"/>
        <v>247</v>
      </c>
      <c r="R31" s="93">
        <f t="shared" si="11"/>
        <v>211</v>
      </c>
      <c r="S31" s="93">
        <f t="shared" si="11"/>
        <v>227</v>
      </c>
      <c r="T31" s="93">
        <f t="shared" si="11"/>
        <v>537</v>
      </c>
      <c r="U31" s="93">
        <f t="shared" si="11"/>
        <v>875</v>
      </c>
      <c r="V31" s="94">
        <f t="shared" si="11"/>
        <v>805</v>
      </c>
    </row>
    <row r="32" spans="1:22" s="40" customFormat="1" ht="40" customHeight="1">
      <c r="A32" s="45" t="s">
        <v>51</v>
      </c>
      <c r="B32" s="92">
        <f t="shared" ref="B32" si="12">B9+B16+B19+B21+B22+B23</f>
        <v>5787</v>
      </c>
      <c r="C32" s="93">
        <f t="shared" ref="C32:V32" si="13">C9+C16+C19+C21+C22+C23</f>
        <v>267</v>
      </c>
      <c r="D32" s="93">
        <f t="shared" si="13"/>
        <v>551</v>
      </c>
      <c r="E32" s="93">
        <f t="shared" si="13"/>
        <v>578</v>
      </c>
      <c r="F32" s="93">
        <f t="shared" si="13"/>
        <v>1091</v>
      </c>
      <c r="G32" s="93">
        <f t="shared" si="13"/>
        <v>1447</v>
      </c>
      <c r="H32" s="93">
        <f t="shared" si="13"/>
        <v>1853</v>
      </c>
      <c r="I32" s="93">
        <f t="shared" si="13"/>
        <v>9900</v>
      </c>
      <c r="J32" s="93">
        <f t="shared" si="13"/>
        <v>798</v>
      </c>
      <c r="K32" s="93">
        <f t="shared" si="13"/>
        <v>733</v>
      </c>
      <c r="L32" s="94">
        <f t="shared" si="13"/>
        <v>765</v>
      </c>
      <c r="M32" s="92">
        <f t="shared" si="13"/>
        <v>1762</v>
      </c>
      <c r="N32" s="93">
        <f t="shared" si="13"/>
        <v>2408</v>
      </c>
      <c r="O32" s="93">
        <f t="shared" si="13"/>
        <v>3434</v>
      </c>
      <c r="P32" s="93">
        <f t="shared" si="13"/>
        <v>10874</v>
      </c>
      <c r="Q32" s="93">
        <f t="shared" si="13"/>
        <v>940</v>
      </c>
      <c r="R32" s="93">
        <f t="shared" si="13"/>
        <v>854</v>
      </c>
      <c r="S32" s="93">
        <f t="shared" si="13"/>
        <v>901</v>
      </c>
      <c r="T32" s="93">
        <f t="shared" si="13"/>
        <v>1961</v>
      </c>
      <c r="U32" s="93">
        <f t="shared" si="13"/>
        <v>2648</v>
      </c>
      <c r="V32" s="94">
        <f t="shared" si="13"/>
        <v>3570</v>
      </c>
    </row>
    <row r="33" spans="1:22" s="40" customFormat="1" ht="40" customHeight="1">
      <c r="A33" s="45" t="s">
        <v>52</v>
      </c>
      <c r="B33" s="92">
        <f t="shared" ref="B33" si="14">B12+B15+B18+B24+B25</f>
        <v>2720</v>
      </c>
      <c r="C33" s="93">
        <f t="shared" ref="C33:V33" si="15">C12+C15+C18+C24+C25</f>
        <v>262</v>
      </c>
      <c r="D33" s="93">
        <f t="shared" si="15"/>
        <v>317</v>
      </c>
      <c r="E33" s="93">
        <f t="shared" si="15"/>
        <v>296</v>
      </c>
      <c r="F33" s="93">
        <f t="shared" si="15"/>
        <v>583</v>
      </c>
      <c r="G33" s="93">
        <f t="shared" si="15"/>
        <v>623</v>
      </c>
      <c r="H33" s="93">
        <f t="shared" si="15"/>
        <v>639</v>
      </c>
      <c r="I33" s="93">
        <f t="shared" si="15"/>
        <v>3406</v>
      </c>
      <c r="J33" s="93">
        <f t="shared" si="15"/>
        <v>239</v>
      </c>
      <c r="K33" s="93">
        <f t="shared" si="15"/>
        <v>317</v>
      </c>
      <c r="L33" s="94">
        <f t="shared" si="15"/>
        <v>328</v>
      </c>
      <c r="M33" s="92">
        <f t="shared" si="15"/>
        <v>681</v>
      </c>
      <c r="N33" s="93">
        <f t="shared" si="15"/>
        <v>824</v>
      </c>
      <c r="O33" s="93">
        <f t="shared" si="15"/>
        <v>1017</v>
      </c>
      <c r="P33" s="93">
        <f t="shared" si="15"/>
        <v>4650</v>
      </c>
      <c r="Q33" s="93">
        <f t="shared" si="15"/>
        <v>363</v>
      </c>
      <c r="R33" s="93">
        <f t="shared" si="15"/>
        <v>457</v>
      </c>
      <c r="S33" s="93">
        <f t="shared" si="15"/>
        <v>456</v>
      </c>
      <c r="T33" s="93">
        <f t="shared" si="15"/>
        <v>970</v>
      </c>
      <c r="U33" s="93">
        <f t="shared" si="15"/>
        <v>1141</v>
      </c>
      <c r="V33" s="94">
        <f t="shared" si="15"/>
        <v>1263</v>
      </c>
    </row>
    <row r="34" spans="1:22" s="40" customFormat="1" ht="40" customHeight="1">
      <c r="A34" s="46" t="s">
        <v>53</v>
      </c>
      <c r="B34" s="96">
        <f t="shared" ref="B34" si="16">B11+B26+B27+B28</f>
        <v>2299</v>
      </c>
      <c r="C34" s="97">
        <f t="shared" ref="C34:V34" si="17">C11+C26+C27+C28</f>
        <v>246</v>
      </c>
      <c r="D34" s="97">
        <f t="shared" si="17"/>
        <v>263</v>
      </c>
      <c r="E34" s="97">
        <f t="shared" si="17"/>
        <v>266</v>
      </c>
      <c r="F34" s="97">
        <f t="shared" si="17"/>
        <v>457</v>
      </c>
      <c r="G34" s="97">
        <f t="shared" si="17"/>
        <v>594</v>
      </c>
      <c r="H34" s="97">
        <f t="shared" si="17"/>
        <v>473</v>
      </c>
      <c r="I34" s="97">
        <f t="shared" si="17"/>
        <v>3839</v>
      </c>
      <c r="J34" s="97">
        <f t="shared" si="17"/>
        <v>311</v>
      </c>
      <c r="K34" s="97">
        <f t="shared" si="17"/>
        <v>361</v>
      </c>
      <c r="L34" s="98">
        <f t="shared" si="17"/>
        <v>379</v>
      </c>
      <c r="M34" s="96">
        <f t="shared" si="17"/>
        <v>759</v>
      </c>
      <c r="N34" s="97">
        <f t="shared" si="17"/>
        <v>1002</v>
      </c>
      <c r="O34" s="97">
        <f t="shared" si="17"/>
        <v>1027</v>
      </c>
      <c r="P34" s="97">
        <f t="shared" si="17"/>
        <v>4121</v>
      </c>
      <c r="Q34" s="97">
        <f t="shared" si="17"/>
        <v>334</v>
      </c>
      <c r="R34" s="97">
        <f t="shared" si="17"/>
        <v>406</v>
      </c>
      <c r="S34" s="97">
        <f t="shared" si="17"/>
        <v>408</v>
      </c>
      <c r="T34" s="97">
        <f t="shared" si="17"/>
        <v>813</v>
      </c>
      <c r="U34" s="97">
        <f t="shared" si="17"/>
        <v>1087</v>
      </c>
      <c r="V34" s="98">
        <f t="shared" si="17"/>
        <v>1073</v>
      </c>
    </row>
  </sheetData>
  <mergeCells count="10">
    <mergeCell ref="A3:A5"/>
    <mergeCell ref="B3:H3"/>
    <mergeCell ref="U1:V1"/>
    <mergeCell ref="P3:V3"/>
    <mergeCell ref="I3:L3"/>
    <mergeCell ref="M3:O3"/>
    <mergeCell ref="B4:H4"/>
    <mergeCell ref="I4:L4"/>
    <mergeCell ref="M4:O4"/>
    <mergeCell ref="P4:V4"/>
  </mergeCells>
  <phoneticPr fontId="2"/>
  <printOptions horizontalCentered="1"/>
  <pageMargins left="0.23622047244094491" right="0.23622047244094491" top="0.55118110236220474" bottom="0.55118110236220474" header="0.31496062992125984" footer="0.31496062992125984"/>
  <pageSetup paperSize="9" scale="42" fitToWidth="2" orientation="landscape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3" tint="0.59999389629810485"/>
  </sheetPr>
  <dimension ref="A1:V34"/>
  <sheetViews>
    <sheetView view="pageBreakPreview" zoomScale="55" zoomScaleNormal="75" zoomScaleSheetLayoutView="55" workbookViewId="0">
      <selection activeCell="A2" sqref="A2"/>
    </sheetView>
  </sheetViews>
  <sheetFormatPr defaultColWidth="10.6328125" defaultRowHeight="20.149999999999999" customHeight="1"/>
  <cols>
    <col min="1" max="1" width="11.7265625" style="5" customWidth="1"/>
    <col min="2" max="12" width="10.90625" style="7" customWidth="1"/>
    <col min="13" max="14" width="13.453125" style="7" customWidth="1"/>
    <col min="15" max="15" width="12.6328125" style="7" customWidth="1"/>
    <col min="16" max="21" width="13.453125" style="7" customWidth="1"/>
    <col min="22" max="22" width="12.6328125" style="8" customWidth="1"/>
    <col min="23" max="16384" width="10.6328125" style="8"/>
  </cols>
  <sheetData>
    <row r="1" spans="1:22" ht="19">
      <c r="A1" s="37" t="s">
        <v>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U1" s="116" t="s">
        <v>84</v>
      </c>
      <c r="V1" s="116"/>
    </row>
    <row r="2" spans="1:22" s="26" customFormat="1" ht="3.75" customHeight="1">
      <c r="A2" s="2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  <c r="O2" s="9"/>
      <c r="P2" s="9"/>
      <c r="Q2" s="9"/>
      <c r="R2" s="9"/>
      <c r="S2" s="9"/>
      <c r="T2" s="9"/>
      <c r="U2" s="9"/>
      <c r="V2" s="19"/>
    </row>
    <row r="3" spans="1:22" ht="20.149999999999999" customHeight="1">
      <c r="A3" s="128" t="s">
        <v>54</v>
      </c>
      <c r="B3" s="140" t="s">
        <v>55</v>
      </c>
      <c r="C3" s="141"/>
      <c r="D3" s="141"/>
      <c r="E3" s="141"/>
      <c r="F3" s="141"/>
      <c r="G3" s="141"/>
      <c r="H3" s="142"/>
      <c r="I3" s="117" t="s">
        <v>63</v>
      </c>
      <c r="J3" s="118"/>
      <c r="K3" s="118"/>
      <c r="L3" s="119"/>
      <c r="M3" s="117" t="s">
        <v>63</v>
      </c>
      <c r="N3" s="118"/>
      <c r="O3" s="119"/>
      <c r="P3" s="118" t="s">
        <v>8</v>
      </c>
      <c r="Q3" s="118"/>
      <c r="R3" s="118"/>
      <c r="S3" s="118"/>
      <c r="T3" s="118"/>
      <c r="U3" s="118"/>
      <c r="V3" s="119"/>
    </row>
    <row r="4" spans="1:22" ht="15" customHeight="1">
      <c r="A4" s="128"/>
      <c r="B4" s="129" t="s">
        <v>62</v>
      </c>
      <c r="C4" s="130"/>
      <c r="D4" s="130"/>
      <c r="E4" s="130"/>
      <c r="F4" s="130"/>
      <c r="G4" s="130"/>
      <c r="H4" s="133"/>
      <c r="I4" s="129" t="s">
        <v>62</v>
      </c>
      <c r="J4" s="130"/>
      <c r="K4" s="130"/>
      <c r="L4" s="133"/>
      <c r="M4" s="117" t="s">
        <v>62</v>
      </c>
      <c r="N4" s="118"/>
      <c r="O4" s="119"/>
      <c r="P4" s="129" t="s">
        <v>62</v>
      </c>
      <c r="Q4" s="130"/>
      <c r="R4" s="130"/>
      <c r="S4" s="130"/>
      <c r="T4" s="130"/>
      <c r="U4" s="130"/>
      <c r="V4" s="133"/>
    </row>
    <row r="5" spans="1:22" ht="40" customHeight="1">
      <c r="A5" s="128"/>
      <c r="B5" s="15" t="s">
        <v>0</v>
      </c>
      <c r="C5" s="17" t="s">
        <v>22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5" t="s">
        <v>0</v>
      </c>
      <c r="J5" s="17" t="s">
        <v>22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5" t="s">
        <v>0</v>
      </c>
      <c r="Q5" s="17" t="s">
        <v>22</v>
      </c>
      <c r="R5" s="17" t="s">
        <v>17</v>
      </c>
      <c r="S5" s="17" t="s">
        <v>18</v>
      </c>
      <c r="T5" s="17" t="s">
        <v>19</v>
      </c>
      <c r="U5" s="17" t="s">
        <v>20</v>
      </c>
      <c r="V5" s="17" t="s">
        <v>21</v>
      </c>
    </row>
    <row r="6" spans="1:22" s="90" customFormat="1" ht="40" customHeight="1">
      <c r="A6" s="86" t="s">
        <v>0</v>
      </c>
      <c r="B6" s="87">
        <f t="shared" ref="B6" si="0">SUM(B9:B28)</f>
        <v>20406</v>
      </c>
      <c r="C6" s="88">
        <f t="shared" ref="C6:V6" si="1">SUM(C9:C28)</f>
        <v>2302</v>
      </c>
      <c r="D6" s="88">
        <f t="shared" si="1"/>
        <v>3012</v>
      </c>
      <c r="E6" s="88">
        <f t="shared" si="1"/>
        <v>2661</v>
      </c>
      <c r="F6" s="88">
        <f t="shared" si="1"/>
        <v>4100</v>
      </c>
      <c r="G6" s="88">
        <f t="shared" si="1"/>
        <v>4296</v>
      </c>
      <c r="H6" s="88">
        <f t="shared" si="1"/>
        <v>4035</v>
      </c>
      <c r="I6" s="88">
        <f t="shared" si="1"/>
        <v>35557</v>
      </c>
      <c r="J6" s="88">
        <f t="shared" si="1"/>
        <v>4038</v>
      </c>
      <c r="K6" s="88">
        <f t="shared" si="1"/>
        <v>3893</v>
      </c>
      <c r="L6" s="89">
        <f t="shared" si="1"/>
        <v>3976</v>
      </c>
      <c r="M6" s="87">
        <f t="shared" si="1"/>
        <v>6868</v>
      </c>
      <c r="N6" s="88">
        <f t="shared" si="1"/>
        <v>7967</v>
      </c>
      <c r="O6" s="88">
        <f t="shared" si="1"/>
        <v>8815</v>
      </c>
      <c r="P6" s="88">
        <f t="shared" si="1"/>
        <v>43276</v>
      </c>
      <c r="Q6" s="88">
        <f t="shared" si="1"/>
        <v>5046</v>
      </c>
      <c r="R6" s="88">
        <f t="shared" si="1"/>
        <v>5384</v>
      </c>
      <c r="S6" s="88">
        <f t="shared" si="1"/>
        <v>5184</v>
      </c>
      <c r="T6" s="88">
        <f t="shared" si="1"/>
        <v>8506</v>
      </c>
      <c r="U6" s="88">
        <f t="shared" si="1"/>
        <v>9408</v>
      </c>
      <c r="V6" s="89">
        <f t="shared" si="1"/>
        <v>9748</v>
      </c>
    </row>
    <row r="7" spans="1:22" s="90" customFormat="1" ht="40" customHeight="1">
      <c r="A7" s="91" t="s">
        <v>26</v>
      </c>
      <c r="B7" s="92">
        <f t="shared" ref="B7" si="2">SUM(B9:B19)</f>
        <v>16706</v>
      </c>
      <c r="C7" s="93">
        <f t="shared" ref="C7:V7" si="3">SUM(C9:C19)</f>
        <v>1934</v>
      </c>
      <c r="D7" s="93">
        <f t="shared" si="3"/>
        <v>2516</v>
      </c>
      <c r="E7" s="93">
        <f t="shared" si="3"/>
        <v>2107</v>
      </c>
      <c r="F7" s="93">
        <f t="shared" si="3"/>
        <v>3452</v>
      </c>
      <c r="G7" s="93">
        <f t="shared" si="3"/>
        <v>3518</v>
      </c>
      <c r="H7" s="93">
        <f t="shared" si="3"/>
        <v>3179</v>
      </c>
      <c r="I7" s="93">
        <f t="shared" si="3"/>
        <v>28686</v>
      </c>
      <c r="J7" s="93">
        <f t="shared" si="3"/>
        <v>3597</v>
      </c>
      <c r="K7" s="93">
        <f t="shared" si="3"/>
        <v>3319</v>
      </c>
      <c r="L7" s="94">
        <f t="shared" si="3"/>
        <v>3183</v>
      </c>
      <c r="M7" s="92">
        <f t="shared" si="3"/>
        <v>5614</v>
      </c>
      <c r="N7" s="93">
        <f t="shared" si="3"/>
        <v>6380</v>
      </c>
      <c r="O7" s="93">
        <f t="shared" si="3"/>
        <v>6593</v>
      </c>
      <c r="P7" s="93">
        <f t="shared" si="3"/>
        <v>35285</v>
      </c>
      <c r="Q7" s="93">
        <f t="shared" si="3"/>
        <v>4440</v>
      </c>
      <c r="R7" s="93">
        <f t="shared" si="3"/>
        <v>4558</v>
      </c>
      <c r="S7" s="93">
        <f t="shared" si="3"/>
        <v>4165</v>
      </c>
      <c r="T7" s="93">
        <f t="shared" si="3"/>
        <v>6964</v>
      </c>
      <c r="U7" s="93">
        <f t="shared" si="3"/>
        <v>7673</v>
      </c>
      <c r="V7" s="94">
        <f t="shared" si="3"/>
        <v>7485</v>
      </c>
    </row>
    <row r="8" spans="1:22" s="90" customFormat="1" ht="40" customHeight="1">
      <c r="A8" s="95" t="s">
        <v>27</v>
      </c>
      <c r="B8" s="96">
        <f t="shared" ref="B8" si="4">SUM(B20:B28)</f>
        <v>3700</v>
      </c>
      <c r="C8" s="97">
        <f t="shared" ref="C8:V8" si="5">SUM(C20:C28)</f>
        <v>368</v>
      </c>
      <c r="D8" s="97">
        <f t="shared" si="5"/>
        <v>496</v>
      </c>
      <c r="E8" s="97">
        <f t="shared" si="5"/>
        <v>554</v>
      </c>
      <c r="F8" s="97">
        <f t="shared" si="5"/>
        <v>648</v>
      </c>
      <c r="G8" s="97">
        <f t="shared" si="5"/>
        <v>778</v>
      </c>
      <c r="H8" s="97">
        <f t="shared" si="5"/>
        <v>856</v>
      </c>
      <c r="I8" s="97">
        <f t="shared" si="5"/>
        <v>6871</v>
      </c>
      <c r="J8" s="97">
        <f t="shared" si="5"/>
        <v>441</v>
      </c>
      <c r="K8" s="97">
        <f t="shared" si="5"/>
        <v>574</v>
      </c>
      <c r="L8" s="98">
        <f t="shared" si="5"/>
        <v>793</v>
      </c>
      <c r="M8" s="96">
        <f t="shared" si="5"/>
        <v>1254</v>
      </c>
      <c r="N8" s="97">
        <f t="shared" si="5"/>
        <v>1587</v>
      </c>
      <c r="O8" s="97">
        <f t="shared" si="5"/>
        <v>2222</v>
      </c>
      <c r="P8" s="97">
        <f t="shared" si="5"/>
        <v>7991</v>
      </c>
      <c r="Q8" s="97">
        <f t="shared" si="5"/>
        <v>606</v>
      </c>
      <c r="R8" s="97">
        <f t="shared" si="5"/>
        <v>826</v>
      </c>
      <c r="S8" s="97">
        <f t="shared" si="5"/>
        <v>1019</v>
      </c>
      <c r="T8" s="97">
        <f t="shared" si="5"/>
        <v>1542</v>
      </c>
      <c r="U8" s="97">
        <f t="shared" si="5"/>
        <v>1735</v>
      </c>
      <c r="V8" s="98">
        <f t="shared" si="5"/>
        <v>2263</v>
      </c>
    </row>
    <row r="9" spans="1:22" s="90" customFormat="1" ht="40" customHeight="1">
      <c r="A9" s="86" t="s">
        <v>28</v>
      </c>
      <c r="B9" s="92">
        <v>4238</v>
      </c>
      <c r="C9" s="88">
        <v>0</v>
      </c>
      <c r="D9" s="88">
        <v>682</v>
      </c>
      <c r="E9" s="88">
        <v>590</v>
      </c>
      <c r="F9" s="88">
        <v>941</v>
      </c>
      <c r="G9" s="88">
        <v>998</v>
      </c>
      <c r="H9" s="88">
        <v>1027</v>
      </c>
      <c r="I9" s="88">
        <v>10854</v>
      </c>
      <c r="J9" s="88">
        <v>1236</v>
      </c>
      <c r="K9" s="88">
        <v>1364</v>
      </c>
      <c r="L9" s="89">
        <v>1219</v>
      </c>
      <c r="M9" s="87">
        <v>1954</v>
      </c>
      <c r="N9" s="88">
        <v>2268</v>
      </c>
      <c r="O9" s="88">
        <v>2813</v>
      </c>
      <c r="P9" s="88">
        <v>11047</v>
      </c>
      <c r="Q9" s="88">
        <v>1250</v>
      </c>
      <c r="R9" s="88">
        <v>1487</v>
      </c>
      <c r="S9" s="88">
        <v>1307</v>
      </c>
      <c r="T9" s="88">
        <v>2081</v>
      </c>
      <c r="U9" s="88">
        <v>2308</v>
      </c>
      <c r="V9" s="89">
        <v>2614</v>
      </c>
    </row>
    <row r="10" spans="1:22" s="90" customFormat="1" ht="40" customHeight="1">
      <c r="A10" s="91" t="s">
        <v>29</v>
      </c>
      <c r="B10" s="92">
        <v>1553</v>
      </c>
      <c r="C10" s="93">
        <v>121</v>
      </c>
      <c r="D10" s="93">
        <v>204</v>
      </c>
      <c r="E10" s="93">
        <v>180</v>
      </c>
      <c r="F10" s="93">
        <v>369</v>
      </c>
      <c r="G10" s="93">
        <v>403</v>
      </c>
      <c r="H10" s="93">
        <v>276</v>
      </c>
      <c r="I10" s="93">
        <v>1385</v>
      </c>
      <c r="J10" s="93">
        <v>97</v>
      </c>
      <c r="K10" s="93">
        <v>152</v>
      </c>
      <c r="L10" s="94">
        <v>162</v>
      </c>
      <c r="M10" s="92">
        <v>311</v>
      </c>
      <c r="N10" s="93">
        <v>379</v>
      </c>
      <c r="O10" s="93">
        <v>284</v>
      </c>
      <c r="P10" s="93">
        <v>3232</v>
      </c>
      <c r="Q10" s="93">
        <v>387</v>
      </c>
      <c r="R10" s="93">
        <v>316</v>
      </c>
      <c r="S10" s="93">
        <v>367</v>
      </c>
      <c r="T10" s="93">
        <v>709</v>
      </c>
      <c r="U10" s="93">
        <v>823</v>
      </c>
      <c r="V10" s="94">
        <v>630</v>
      </c>
    </row>
    <row r="11" spans="1:22" s="90" customFormat="1" ht="40" customHeight="1">
      <c r="A11" s="91" t="s">
        <v>30</v>
      </c>
      <c r="B11" s="92">
        <v>1102</v>
      </c>
      <c r="C11" s="93">
        <v>137</v>
      </c>
      <c r="D11" s="93">
        <v>136</v>
      </c>
      <c r="E11" s="93">
        <v>128</v>
      </c>
      <c r="F11" s="93">
        <v>236</v>
      </c>
      <c r="G11" s="93">
        <v>254</v>
      </c>
      <c r="H11" s="93">
        <v>211</v>
      </c>
      <c r="I11" s="93">
        <v>1947</v>
      </c>
      <c r="J11" s="93">
        <v>176</v>
      </c>
      <c r="K11" s="93">
        <v>187</v>
      </c>
      <c r="L11" s="94">
        <v>210</v>
      </c>
      <c r="M11" s="92">
        <v>432</v>
      </c>
      <c r="N11" s="93">
        <v>550</v>
      </c>
      <c r="O11" s="93">
        <v>392</v>
      </c>
      <c r="P11" s="93">
        <v>2701</v>
      </c>
      <c r="Q11" s="93">
        <v>237</v>
      </c>
      <c r="R11" s="93">
        <v>301</v>
      </c>
      <c r="S11" s="93">
        <v>327</v>
      </c>
      <c r="T11" s="93">
        <v>559</v>
      </c>
      <c r="U11" s="93">
        <v>714</v>
      </c>
      <c r="V11" s="94">
        <v>563</v>
      </c>
    </row>
    <row r="12" spans="1:22" s="90" customFormat="1" ht="40" customHeight="1">
      <c r="A12" s="91" t="s">
        <v>31</v>
      </c>
      <c r="B12" s="92">
        <v>679</v>
      </c>
      <c r="C12" s="93">
        <v>78</v>
      </c>
      <c r="D12" s="93">
        <v>97</v>
      </c>
      <c r="E12" s="93">
        <v>83</v>
      </c>
      <c r="F12" s="93">
        <v>130</v>
      </c>
      <c r="G12" s="93">
        <v>163</v>
      </c>
      <c r="H12" s="93">
        <v>128</v>
      </c>
      <c r="I12" s="93">
        <v>820</v>
      </c>
      <c r="J12" s="93">
        <v>76</v>
      </c>
      <c r="K12" s="93">
        <v>80</v>
      </c>
      <c r="L12" s="94">
        <v>92</v>
      </c>
      <c r="M12" s="92">
        <v>172</v>
      </c>
      <c r="N12" s="93">
        <v>215</v>
      </c>
      <c r="O12" s="93">
        <v>185</v>
      </c>
      <c r="P12" s="93">
        <v>1285</v>
      </c>
      <c r="Q12" s="93">
        <v>117</v>
      </c>
      <c r="R12" s="93">
        <v>176</v>
      </c>
      <c r="S12" s="93">
        <v>172</v>
      </c>
      <c r="T12" s="93">
        <v>269</v>
      </c>
      <c r="U12" s="93">
        <v>318</v>
      </c>
      <c r="V12" s="94">
        <v>233</v>
      </c>
    </row>
    <row r="13" spans="1:22" s="90" customFormat="1" ht="40" customHeight="1">
      <c r="A13" s="91" t="s">
        <v>32</v>
      </c>
      <c r="B13" s="92">
        <v>2013</v>
      </c>
      <c r="C13" s="93">
        <v>505</v>
      </c>
      <c r="D13" s="93">
        <v>256</v>
      </c>
      <c r="E13" s="93">
        <v>256</v>
      </c>
      <c r="F13" s="93">
        <v>378</v>
      </c>
      <c r="G13" s="93">
        <v>383</v>
      </c>
      <c r="H13" s="93">
        <v>235</v>
      </c>
      <c r="I13" s="93">
        <v>3310</v>
      </c>
      <c r="J13" s="93">
        <v>712</v>
      </c>
      <c r="K13" s="93">
        <v>320</v>
      </c>
      <c r="L13" s="94">
        <v>367</v>
      </c>
      <c r="M13" s="92">
        <v>687</v>
      </c>
      <c r="N13" s="93">
        <v>802</v>
      </c>
      <c r="O13" s="93">
        <v>422</v>
      </c>
      <c r="P13" s="93">
        <v>4024</v>
      </c>
      <c r="Q13" s="93">
        <v>813</v>
      </c>
      <c r="R13" s="93">
        <v>539</v>
      </c>
      <c r="S13" s="93">
        <v>500</v>
      </c>
      <c r="T13" s="93">
        <v>770</v>
      </c>
      <c r="U13" s="93">
        <v>866</v>
      </c>
      <c r="V13" s="94">
        <v>536</v>
      </c>
    </row>
    <row r="14" spans="1:22" s="90" customFormat="1" ht="40" customHeight="1">
      <c r="A14" s="91" t="s">
        <v>33</v>
      </c>
      <c r="B14" s="92">
        <v>3171</v>
      </c>
      <c r="C14" s="93">
        <v>629</v>
      </c>
      <c r="D14" s="93">
        <v>626</v>
      </c>
      <c r="E14" s="93">
        <v>382</v>
      </c>
      <c r="F14" s="93">
        <v>565</v>
      </c>
      <c r="G14" s="93">
        <v>498</v>
      </c>
      <c r="H14" s="93">
        <v>471</v>
      </c>
      <c r="I14" s="93">
        <v>4133</v>
      </c>
      <c r="J14" s="93">
        <v>738</v>
      </c>
      <c r="K14" s="93">
        <v>650</v>
      </c>
      <c r="L14" s="94">
        <v>451</v>
      </c>
      <c r="M14" s="92">
        <v>771</v>
      </c>
      <c r="N14" s="93">
        <v>741</v>
      </c>
      <c r="O14" s="93">
        <v>782</v>
      </c>
      <c r="P14" s="93">
        <v>4631</v>
      </c>
      <c r="Q14" s="93">
        <v>784</v>
      </c>
      <c r="R14" s="93">
        <v>800</v>
      </c>
      <c r="S14" s="93">
        <v>527</v>
      </c>
      <c r="T14" s="93">
        <v>843</v>
      </c>
      <c r="U14" s="93">
        <v>816</v>
      </c>
      <c r="V14" s="94">
        <v>861</v>
      </c>
    </row>
    <row r="15" spans="1:22" s="90" customFormat="1" ht="40" customHeight="1">
      <c r="A15" s="91" t="s">
        <v>34</v>
      </c>
      <c r="B15" s="92">
        <v>432</v>
      </c>
      <c r="C15" s="93">
        <v>35</v>
      </c>
      <c r="D15" s="93">
        <v>64</v>
      </c>
      <c r="E15" s="93">
        <v>52</v>
      </c>
      <c r="F15" s="93">
        <v>95</v>
      </c>
      <c r="G15" s="93">
        <v>95</v>
      </c>
      <c r="H15" s="93">
        <v>91</v>
      </c>
      <c r="I15" s="93">
        <v>880</v>
      </c>
      <c r="J15" s="93">
        <v>61</v>
      </c>
      <c r="K15" s="93">
        <v>72</v>
      </c>
      <c r="L15" s="94">
        <v>100</v>
      </c>
      <c r="M15" s="92">
        <v>203</v>
      </c>
      <c r="N15" s="93">
        <v>203</v>
      </c>
      <c r="O15" s="93">
        <v>241</v>
      </c>
      <c r="P15" s="93">
        <v>1164</v>
      </c>
      <c r="Q15" s="93">
        <v>88</v>
      </c>
      <c r="R15" s="93">
        <v>122</v>
      </c>
      <c r="S15" s="93">
        <v>150</v>
      </c>
      <c r="T15" s="93">
        <v>251</v>
      </c>
      <c r="U15" s="93">
        <v>270</v>
      </c>
      <c r="V15" s="94">
        <v>283</v>
      </c>
    </row>
    <row r="16" spans="1:22" s="90" customFormat="1" ht="40" customHeight="1">
      <c r="A16" s="91" t="s">
        <v>35</v>
      </c>
      <c r="B16" s="92">
        <v>709</v>
      </c>
      <c r="C16" s="93">
        <v>75</v>
      </c>
      <c r="D16" s="93">
        <v>68</v>
      </c>
      <c r="E16" s="93">
        <v>86</v>
      </c>
      <c r="F16" s="93">
        <v>183</v>
      </c>
      <c r="G16" s="93">
        <v>171</v>
      </c>
      <c r="H16" s="93">
        <v>126</v>
      </c>
      <c r="I16" s="93">
        <v>869</v>
      </c>
      <c r="J16" s="93">
        <v>71</v>
      </c>
      <c r="K16" s="93">
        <v>71</v>
      </c>
      <c r="L16" s="94">
        <v>87</v>
      </c>
      <c r="M16" s="92">
        <v>207</v>
      </c>
      <c r="N16" s="93">
        <v>231</v>
      </c>
      <c r="O16" s="93">
        <v>202</v>
      </c>
      <c r="P16" s="93">
        <v>1293</v>
      </c>
      <c r="Q16" s="93">
        <v>100</v>
      </c>
      <c r="R16" s="93">
        <v>121</v>
      </c>
      <c r="S16" s="93">
        <v>123</v>
      </c>
      <c r="T16" s="93">
        <v>315</v>
      </c>
      <c r="U16" s="93">
        <v>341</v>
      </c>
      <c r="V16" s="94">
        <v>293</v>
      </c>
    </row>
    <row r="17" spans="1:22" s="90" customFormat="1" ht="40" customHeight="1">
      <c r="A17" s="91" t="s">
        <v>36</v>
      </c>
      <c r="B17" s="92">
        <v>922</v>
      </c>
      <c r="C17" s="93">
        <v>125</v>
      </c>
      <c r="D17" s="93">
        <v>123</v>
      </c>
      <c r="E17" s="93">
        <v>99</v>
      </c>
      <c r="F17" s="93">
        <v>184</v>
      </c>
      <c r="G17" s="93">
        <v>174</v>
      </c>
      <c r="H17" s="93">
        <v>217</v>
      </c>
      <c r="I17" s="93">
        <v>1321</v>
      </c>
      <c r="J17" s="93">
        <v>146</v>
      </c>
      <c r="K17" s="93">
        <v>124</v>
      </c>
      <c r="L17" s="94">
        <v>140</v>
      </c>
      <c r="M17" s="92">
        <v>270</v>
      </c>
      <c r="N17" s="93">
        <v>265</v>
      </c>
      <c r="O17" s="93">
        <v>376</v>
      </c>
      <c r="P17" s="93">
        <v>1750</v>
      </c>
      <c r="Q17" s="93">
        <v>272</v>
      </c>
      <c r="R17" s="93">
        <v>205</v>
      </c>
      <c r="S17" s="93">
        <v>185</v>
      </c>
      <c r="T17" s="93">
        <v>350</v>
      </c>
      <c r="U17" s="93">
        <v>332</v>
      </c>
      <c r="V17" s="94">
        <v>406</v>
      </c>
    </row>
    <row r="18" spans="1:22" s="90" customFormat="1" ht="40" customHeight="1">
      <c r="A18" s="91" t="s">
        <v>37</v>
      </c>
      <c r="B18" s="92">
        <v>778</v>
      </c>
      <c r="C18" s="93">
        <v>64</v>
      </c>
      <c r="D18" s="93">
        <v>85</v>
      </c>
      <c r="E18" s="93">
        <v>90</v>
      </c>
      <c r="F18" s="93">
        <v>178</v>
      </c>
      <c r="G18" s="93">
        <v>183</v>
      </c>
      <c r="H18" s="93">
        <v>178</v>
      </c>
      <c r="I18" s="93">
        <v>1521</v>
      </c>
      <c r="J18" s="93">
        <v>103</v>
      </c>
      <c r="K18" s="93">
        <v>126</v>
      </c>
      <c r="L18" s="94">
        <v>146</v>
      </c>
      <c r="M18" s="92">
        <v>304</v>
      </c>
      <c r="N18" s="93">
        <v>382</v>
      </c>
      <c r="O18" s="93">
        <v>460</v>
      </c>
      <c r="P18" s="93">
        <v>1998</v>
      </c>
      <c r="Q18" s="93">
        <v>107</v>
      </c>
      <c r="R18" s="93">
        <v>194</v>
      </c>
      <c r="S18" s="93">
        <v>211</v>
      </c>
      <c r="T18" s="93">
        <v>423</v>
      </c>
      <c r="U18" s="93">
        <v>478</v>
      </c>
      <c r="V18" s="94">
        <v>585</v>
      </c>
    </row>
    <row r="19" spans="1:22" s="90" customFormat="1" ht="40" customHeight="1">
      <c r="A19" s="91" t="s">
        <v>38</v>
      </c>
      <c r="B19" s="92">
        <v>1109</v>
      </c>
      <c r="C19" s="93">
        <v>165</v>
      </c>
      <c r="D19" s="93">
        <v>175</v>
      </c>
      <c r="E19" s="93">
        <v>161</v>
      </c>
      <c r="F19" s="93">
        <v>193</v>
      </c>
      <c r="G19" s="93">
        <v>196</v>
      </c>
      <c r="H19" s="93">
        <v>219</v>
      </c>
      <c r="I19" s="93">
        <v>1646</v>
      </c>
      <c r="J19" s="93">
        <v>181</v>
      </c>
      <c r="K19" s="93">
        <v>173</v>
      </c>
      <c r="L19" s="94">
        <v>209</v>
      </c>
      <c r="M19" s="92">
        <v>303</v>
      </c>
      <c r="N19" s="93">
        <v>344</v>
      </c>
      <c r="O19" s="93">
        <v>436</v>
      </c>
      <c r="P19" s="93">
        <v>2160</v>
      </c>
      <c r="Q19" s="93">
        <v>285</v>
      </c>
      <c r="R19" s="93">
        <v>297</v>
      </c>
      <c r="S19" s="93">
        <v>296</v>
      </c>
      <c r="T19" s="93">
        <v>394</v>
      </c>
      <c r="U19" s="93">
        <v>407</v>
      </c>
      <c r="V19" s="94">
        <v>481</v>
      </c>
    </row>
    <row r="20" spans="1:22" s="90" customFormat="1" ht="40" customHeight="1">
      <c r="A20" s="99" t="s">
        <v>39</v>
      </c>
      <c r="B20" s="100">
        <v>269</v>
      </c>
      <c r="C20" s="101">
        <v>21</v>
      </c>
      <c r="D20" s="101">
        <v>18</v>
      </c>
      <c r="E20" s="101">
        <v>39</v>
      </c>
      <c r="F20" s="101">
        <v>53</v>
      </c>
      <c r="G20" s="101">
        <v>66</v>
      </c>
      <c r="H20" s="101">
        <v>72</v>
      </c>
      <c r="I20" s="101">
        <v>360</v>
      </c>
      <c r="J20" s="101">
        <v>24</v>
      </c>
      <c r="K20" s="101">
        <v>21</v>
      </c>
      <c r="L20" s="102">
        <v>40</v>
      </c>
      <c r="M20" s="100">
        <v>74</v>
      </c>
      <c r="N20" s="101">
        <v>90</v>
      </c>
      <c r="O20" s="101">
        <v>111</v>
      </c>
      <c r="P20" s="101">
        <v>570</v>
      </c>
      <c r="Q20" s="101">
        <v>39</v>
      </c>
      <c r="R20" s="101">
        <v>40</v>
      </c>
      <c r="S20" s="101">
        <v>71</v>
      </c>
      <c r="T20" s="101">
        <v>109</v>
      </c>
      <c r="U20" s="101">
        <v>131</v>
      </c>
      <c r="V20" s="102">
        <v>180</v>
      </c>
    </row>
    <row r="21" spans="1:22" s="90" customFormat="1" ht="40" customHeight="1">
      <c r="A21" s="99" t="s">
        <v>40</v>
      </c>
      <c r="B21" s="100">
        <v>176</v>
      </c>
      <c r="C21" s="101">
        <v>14</v>
      </c>
      <c r="D21" s="101">
        <v>21</v>
      </c>
      <c r="E21" s="101">
        <v>23</v>
      </c>
      <c r="F21" s="101">
        <v>28</v>
      </c>
      <c r="G21" s="101">
        <v>30</v>
      </c>
      <c r="H21" s="101">
        <v>60</v>
      </c>
      <c r="I21" s="101">
        <v>579</v>
      </c>
      <c r="J21" s="101">
        <v>29</v>
      </c>
      <c r="K21" s="101">
        <v>44</v>
      </c>
      <c r="L21" s="102">
        <v>50</v>
      </c>
      <c r="M21" s="100">
        <v>89</v>
      </c>
      <c r="N21" s="101">
        <v>85</v>
      </c>
      <c r="O21" s="101">
        <v>282</v>
      </c>
      <c r="P21" s="101">
        <v>539</v>
      </c>
      <c r="Q21" s="101">
        <v>29</v>
      </c>
      <c r="R21" s="101">
        <v>49</v>
      </c>
      <c r="S21" s="101">
        <v>51</v>
      </c>
      <c r="T21" s="101">
        <v>81</v>
      </c>
      <c r="U21" s="101">
        <v>82</v>
      </c>
      <c r="V21" s="102">
        <v>247</v>
      </c>
    </row>
    <row r="22" spans="1:22" s="90" customFormat="1" ht="40" customHeight="1">
      <c r="A22" s="91" t="s">
        <v>41</v>
      </c>
      <c r="B22" s="92">
        <v>796</v>
      </c>
      <c r="C22" s="93">
        <v>76</v>
      </c>
      <c r="D22" s="93">
        <v>90</v>
      </c>
      <c r="E22" s="93">
        <v>149</v>
      </c>
      <c r="F22" s="93">
        <v>122</v>
      </c>
      <c r="G22" s="93">
        <v>160</v>
      </c>
      <c r="H22" s="93">
        <v>199</v>
      </c>
      <c r="I22" s="93">
        <v>1096</v>
      </c>
      <c r="J22" s="93">
        <v>107</v>
      </c>
      <c r="K22" s="93">
        <v>94</v>
      </c>
      <c r="L22" s="94">
        <v>169</v>
      </c>
      <c r="M22" s="92">
        <v>158</v>
      </c>
      <c r="N22" s="93">
        <v>248</v>
      </c>
      <c r="O22" s="93">
        <v>320</v>
      </c>
      <c r="P22" s="93">
        <v>1472</v>
      </c>
      <c r="Q22" s="93">
        <v>141</v>
      </c>
      <c r="R22" s="93">
        <v>151</v>
      </c>
      <c r="S22" s="93">
        <v>231</v>
      </c>
      <c r="T22" s="93">
        <v>231</v>
      </c>
      <c r="U22" s="93">
        <v>308</v>
      </c>
      <c r="V22" s="94">
        <v>410</v>
      </c>
    </row>
    <row r="23" spans="1:22" s="90" customFormat="1" ht="40" customHeight="1">
      <c r="A23" s="91" t="s">
        <v>42</v>
      </c>
      <c r="B23" s="92">
        <v>440</v>
      </c>
      <c r="C23" s="93">
        <v>54</v>
      </c>
      <c r="D23" s="93">
        <v>61</v>
      </c>
      <c r="E23" s="93">
        <v>56</v>
      </c>
      <c r="F23" s="93">
        <v>97</v>
      </c>
      <c r="G23" s="93">
        <v>78</v>
      </c>
      <c r="H23" s="93">
        <v>94</v>
      </c>
      <c r="I23" s="93">
        <v>570</v>
      </c>
      <c r="J23" s="93">
        <v>36</v>
      </c>
      <c r="K23" s="93">
        <v>57</v>
      </c>
      <c r="L23" s="94">
        <v>67</v>
      </c>
      <c r="M23" s="92">
        <v>124</v>
      </c>
      <c r="N23" s="93">
        <v>128</v>
      </c>
      <c r="O23" s="93">
        <v>158</v>
      </c>
      <c r="P23" s="93">
        <v>878</v>
      </c>
      <c r="Q23" s="93">
        <v>74</v>
      </c>
      <c r="R23" s="93">
        <v>98</v>
      </c>
      <c r="S23" s="93">
        <v>107</v>
      </c>
      <c r="T23" s="93">
        <v>200</v>
      </c>
      <c r="U23" s="93">
        <v>197</v>
      </c>
      <c r="V23" s="94">
        <v>202</v>
      </c>
    </row>
    <row r="24" spans="1:22" s="90" customFormat="1" ht="40" customHeight="1">
      <c r="A24" s="99" t="s">
        <v>43</v>
      </c>
      <c r="B24" s="100">
        <v>413</v>
      </c>
      <c r="C24" s="101">
        <v>46</v>
      </c>
      <c r="D24" s="101">
        <v>52</v>
      </c>
      <c r="E24" s="101">
        <v>47</v>
      </c>
      <c r="F24" s="101">
        <v>72</v>
      </c>
      <c r="G24" s="101">
        <v>93</v>
      </c>
      <c r="H24" s="101">
        <v>103</v>
      </c>
      <c r="I24" s="101">
        <v>666</v>
      </c>
      <c r="J24" s="101">
        <v>48</v>
      </c>
      <c r="K24" s="101">
        <v>52</v>
      </c>
      <c r="L24" s="102">
        <v>66</v>
      </c>
      <c r="M24" s="100">
        <v>134</v>
      </c>
      <c r="N24" s="101">
        <v>164</v>
      </c>
      <c r="O24" s="101">
        <v>202</v>
      </c>
      <c r="P24" s="101">
        <v>968</v>
      </c>
      <c r="Q24" s="101">
        <v>101</v>
      </c>
      <c r="R24" s="101">
        <v>94</v>
      </c>
      <c r="S24" s="101">
        <v>111</v>
      </c>
      <c r="T24" s="101">
        <v>185</v>
      </c>
      <c r="U24" s="101">
        <v>203</v>
      </c>
      <c r="V24" s="102">
        <v>274</v>
      </c>
    </row>
    <row r="25" spans="1:22" s="90" customFormat="1" ht="40" customHeight="1">
      <c r="A25" s="99" t="s">
        <v>44</v>
      </c>
      <c r="B25" s="100">
        <v>355</v>
      </c>
      <c r="C25" s="101">
        <v>29</v>
      </c>
      <c r="D25" s="101">
        <v>63</v>
      </c>
      <c r="E25" s="101">
        <v>54</v>
      </c>
      <c r="F25" s="101">
        <v>64</v>
      </c>
      <c r="G25" s="101">
        <v>67</v>
      </c>
      <c r="H25" s="101">
        <v>78</v>
      </c>
      <c r="I25" s="101">
        <v>571</v>
      </c>
      <c r="J25" s="101">
        <v>23</v>
      </c>
      <c r="K25" s="101">
        <v>49</v>
      </c>
      <c r="L25" s="102">
        <v>49</v>
      </c>
      <c r="M25" s="100">
        <v>108</v>
      </c>
      <c r="N25" s="101">
        <v>121</v>
      </c>
      <c r="O25" s="101">
        <v>221</v>
      </c>
      <c r="P25" s="101">
        <v>758</v>
      </c>
      <c r="Q25" s="101">
        <v>41</v>
      </c>
      <c r="R25" s="101">
        <v>99</v>
      </c>
      <c r="S25" s="101">
        <v>92</v>
      </c>
      <c r="T25" s="101">
        <v>158</v>
      </c>
      <c r="U25" s="101">
        <v>138</v>
      </c>
      <c r="V25" s="102">
        <v>230</v>
      </c>
    </row>
    <row r="26" spans="1:22" s="90" customFormat="1" ht="40" customHeight="1">
      <c r="A26" s="91" t="s">
        <v>45</v>
      </c>
      <c r="B26" s="92">
        <v>98</v>
      </c>
      <c r="C26" s="93">
        <v>7</v>
      </c>
      <c r="D26" s="93">
        <v>9</v>
      </c>
      <c r="E26" s="93">
        <v>14</v>
      </c>
      <c r="F26" s="93">
        <v>24</v>
      </c>
      <c r="G26" s="93">
        <v>24</v>
      </c>
      <c r="H26" s="93">
        <v>20</v>
      </c>
      <c r="I26" s="93">
        <v>248</v>
      </c>
      <c r="J26" s="93">
        <v>9</v>
      </c>
      <c r="K26" s="93">
        <v>12</v>
      </c>
      <c r="L26" s="94">
        <v>22</v>
      </c>
      <c r="M26" s="92">
        <v>40</v>
      </c>
      <c r="N26" s="93">
        <v>61</v>
      </c>
      <c r="O26" s="93">
        <v>104</v>
      </c>
      <c r="P26" s="93">
        <v>312</v>
      </c>
      <c r="Q26" s="93">
        <v>18</v>
      </c>
      <c r="R26" s="93">
        <v>20</v>
      </c>
      <c r="S26" s="93">
        <v>32</v>
      </c>
      <c r="T26" s="93">
        <v>78</v>
      </c>
      <c r="U26" s="93">
        <v>68</v>
      </c>
      <c r="V26" s="94">
        <v>96</v>
      </c>
    </row>
    <row r="27" spans="1:22" s="90" customFormat="1" ht="40" customHeight="1">
      <c r="A27" s="91" t="s">
        <v>46</v>
      </c>
      <c r="B27" s="92">
        <v>383</v>
      </c>
      <c r="C27" s="93">
        <v>27</v>
      </c>
      <c r="D27" s="93">
        <v>54</v>
      </c>
      <c r="E27" s="93">
        <v>46</v>
      </c>
      <c r="F27" s="93">
        <v>72</v>
      </c>
      <c r="G27" s="93">
        <v>98</v>
      </c>
      <c r="H27" s="93">
        <v>86</v>
      </c>
      <c r="I27" s="93">
        <v>813</v>
      </c>
      <c r="J27" s="93">
        <v>29</v>
      </c>
      <c r="K27" s="93">
        <v>48</v>
      </c>
      <c r="L27" s="94">
        <v>71</v>
      </c>
      <c r="M27" s="92">
        <v>139</v>
      </c>
      <c r="N27" s="93">
        <v>205</v>
      </c>
      <c r="O27" s="93">
        <v>321</v>
      </c>
      <c r="P27" s="93">
        <v>812</v>
      </c>
      <c r="Q27" s="93">
        <v>32</v>
      </c>
      <c r="R27" s="93">
        <v>64</v>
      </c>
      <c r="S27" s="93">
        <v>92</v>
      </c>
      <c r="T27" s="93">
        <v>160</v>
      </c>
      <c r="U27" s="93">
        <v>223</v>
      </c>
      <c r="V27" s="94">
        <v>241</v>
      </c>
    </row>
    <row r="28" spans="1:22" s="90" customFormat="1" ht="40" customHeight="1" thickBot="1">
      <c r="A28" s="103" t="s">
        <v>47</v>
      </c>
      <c r="B28" s="104">
        <v>770</v>
      </c>
      <c r="C28" s="105">
        <v>94</v>
      </c>
      <c r="D28" s="105">
        <v>128</v>
      </c>
      <c r="E28" s="105">
        <v>126</v>
      </c>
      <c r="F28" s="105">
        <v>116</v>
      </c>
      <c r="G28" s="105">
        <v>162</v>
      </c>
      <c r="H28" s="105">
        <v>144</v>
      </c>
      <c r="I28" s="105">
        <v>1968</v>
      </c>
      <c r="J28" s="105">
        <v>136</v>
      </c>
      <c r="K28" s="105">
        <v>197</v>
      </c>
      <c r="L28" s="106">
        <v>259</v>
      </c>
      <c r="M28" s="104">
        <v>388</v>
      </c>
      <c r="N28" s="105">
        <v>485</v>
      </c>
      <c r="O28" s="105">
        <v>503</v>
      </c>
      <c r="P28" s="105">
        <v>1682</v>
      </c>
      <c r="Q28" s="105">
        <v>131</v>
      </c>
      <c r="R28" s="105">
        <v>211</v>
      </c>
      <c r="S28" s="105">
        <v>232</v>
      </c>
      <c r="T28" s="105">
        <v>340</v>
      </c>
      <c r="U28" s="105">
        <v>385</v>
      </c>
      <c r="V28" s="106">
        <v>383</v>
      </c>
    </row>
    <row r="29" spans="1:22" s="90" customFormat="1" ht="40" customHeight="1" thickTop="1">
      <c r="A29" s="91" t="s">
        <v>48</v>
      </c>
      <c r="B29" s="92">
        <f t="shared" ref="B29" si="6">B17</f>
        <v>922</v>
      </c>
      <c r="C29" s="93">
        <f t="shared" ref="C29:V29" si="7">C17</f>
        <v>125</v>
      </c>
      <c r="D29" s="93">
        <f t="shared" si="7"/>
        <v>123</v>
      </c>
      <c r="E29" s="93">
        <f t="shared" si="7"/>
        <v>99</v>
      </c>
      <c r="F29" s="93">
        <f t="shared" si="7"/>
        <v>184</v>
      </c>
      <c r="G29" s="93">
        <f t="shared" si="7"/>
        <v>174</v>
      </c>
      <c r="H29" s="93">
        <f t="shared" si="7"/>
        <v>217</v>
      </c>
      <c r="I29" s="93">
        <f t="shared" si="7"/>
        <v>1321</v>
      </c>
      <c r="J29" s="93">
        <f t="shared" si="7"/>
        <v>146</v>
      </c>
      <c r="K29" s="93">
        <f t="shared" si="7"/>
        <v>124</v>
      </c>
      <c r="L29" s="94">
        <f t="shared" si="7"/>
        <v>140</v>
      </c>
      <c r="M29" s="92">
        <f t="shared" si="7"/>
        <v>270</v>
      </c>
      <c r="N29" s="93">
        <f t="shared" si="7"/>
        <v>265</v>
      </c>
      <c r="O29" s="93">
        <f t="shared" si="7"/>
        <v>376</v>
      </c>
      <c r="P29" s="93">
        <f t="shared" si="7"/>
        <v>1750</v>
      </c>
      <c r="Q29" s="93">
        <f t="shared" si="7"/>
        <v>272</v>
      </c>
      <c r="R29" s="93">
        <f t="shared" si="7"/>
        <v>205</v>
      </c>
      <c r="S29" s="93">
        <f t="shared" si="7"/>
        <v>185</v>
      </c>
      <c r="T29" s="93">
        <f t="shared" si="7"/>
        <v>350</v>
      </c>
      <c r="U29" s="93">
        <f t="shared" si="7"/>
        <v>332</v>
      </c>
      <c r="V29" s="94">
        <f t="shared" si="7"/>
        <v>406</v>
      </c>
    </row>
    <row r="30" spans="1:22" s="90" customFormat="1" ht="40" customHeight="1">
      <c r="A30" s="91" t="s">
        <v>49</v>
      </c>
      <c r="B30" s="92">
        <f t="shared" ref="B30" si="8">B13+B14</f>
        <v>5184</v>
      </c>
      <c r="C30" s="93">
        <f t="shared" ref="C30:V30" si="9">C13+C14</f>
        <v>1134</v>
      </c>
      <c r="D30" s="93">
        <f t="shared" si="9"/>
        <v>882</v>
      </c>
      <c r="E30" s="93">
        <f t="shared" si="9"/>
        <v>638</v>
      </c>
      <c r="F30" s="93">
        <f t="shared" si="9"/>
        <v>943</v>
      </c>
      <c r="G30" s="93">
        <f t="shared" si="9"/>
        <v>881</v>
      </c>
      <c r="H30" s="93">
        <f t="shared" si="9"/>
        <v>706</v>
      </c>
      <c r="I30" s="93">
        <f t="shared" si="9"/>
        <v>7443</v>
      </c>
      <c r="J30" s="93">
        <f t="shared" si="9"/>
        <v>1450</v>
      </c>
      <c r="K30" s="93">
        <f t="shared" si="9"/>
        <v>970</v>
      </c>
      <c r="L30" s="94">
        <f t="shared" si="9"/>
        <v>818</v>
      </c>
      <c r="M30" s="92">
        <f t="shared" si="9"/>
        <v>1458</v>
      </c>
      <c r="N30" s="93">
        <f t="shared" si="9"/>
        <v>1543</v>
      </c>
      <c r="O30" s="93">
        <f t="shared" si="9"/>
        <v>1204</v>
      </c>
      <c r="P30" s="93">
        <f t="shared" si="9"/>
        <v>8655</v>
      </c>
      <c r="Q30" s="93">
        <f t="shared" si="9"/>
        <v>1597</v>
      </c>
      <c r="R30" s="93">
        <f t="shared" si="9"/>
        <v>1339</v>
      </c>
      <c r="S30" s="93">
        <f t="shared" si="9"/>
        <v>1027</v>
      </c>
      <c r="T30" s="93">
        <f t="shared" si="9"/>
        <v>1613</v>
      </c>
      <c r="U30" s="93">
        <f t="shared" si="9"/>
        <v>1682</v>
      </c>
      <c r="V30" s="94">
        <f t="shared" si="9"/>
        <v>1397</v>
      </c>
    </row>
    <row r="31" spans="1:22" s="90" customFormat="1" ht="40" customHeight="1">
      <c r="A31" s="91" t="s">
        <v>50</v>
      </c>
      <c r="B31" s="92">
        <f t="shared" ref="B31" si="10">B10+B20</f>
        <v>1822</v>
      </c>
      <c r="C31" s="93">
        <f t="shared" ref="C31:V31" si="11">C10+C20</f>
        <v>142</v>
      </c>
      <c r="D31" s="93">
        <f t="shared" si="11"/>
        <v>222</v>
      </c>
      <c r="E31" s="93">
        <f t="shared" si="11"/>
        <v>219</v>
      </c>
      <c r="F31" s="93">
        <f t="shared" si="11"/>
        <v>422</v>
      </c>
      <c r="G31" s="93">
        <f t="shared" si="11"/>
        <v>469</v>
      </c>
      <c r="H31" s="93">
        <f t="shared" si="11"/>
        <v>348</v>
      </c>
      <c r="I31" s="93">
        <f t="shared" si="11"/>
        <v>1745</v>
      </c>
      <c r="J31" s="93">
        <f t="shared" si="11"/>
        <v>121</v>
      </c>
      <c r="K31" s="93">
        <f t="shared" si="11"/>
        <v>173</v>
      </c>
      <c r="L31" s="94">
        <f t="shared" si="11"/>
        <v>202</v>
      </c>
      <c r="M31" s="92">
        <f t="shared" si="11"/>
        <v>385</v>
      </c>
      <c r="N31" s="93">
        <f t="shared" si="11"/>
        <v>469</v>
      </c>
      <c r="O31" s="93">
        <f t="shared" si="11"/>
        <v>395</v>
      </c>
      <c r="P31" s="93">
        <f t="shared" si="11"/>
        <v>3802</v>
      </c>
      <c r="Q31" s="93">
        <f t="shared" si="11"/>
        <v>426</v>
      </c>
      <c r="R31" s="93">
        <f t="shared" si="11"/>
        <v>356</v>
      </c>
      <c r="S31" s="93">
        <f t="shared" si="11"/>
        <v>438</v>
      </c>
      <c r="T31" s="93">
        <f t="shared" si="11"/>
        <v>818</v>
      </c>
      <c r="U31" s="93">
        <f t="shared" si="11"/>
        <v>954</v>
      </c>
      <c r="V31" s="94">
        <f t="shared" si="11"/>
        <v>810</v>
      </c>
    </row>
    <row r="32" spans="1:22" s="90" customFormat="1" ht="40" customHeight="1">
      <c r="A32" s="91" t="s">
        <v>51</v>
      </c>
      <c r="B32" s="92">
        <f t="shared" ref="B32" si="12">B9+B16+B19+B21+B22+B23</f>
        <v>7468</v>
      </c>
      <c r="C32" s="93">
        <f t="shared" ref="C32:V32" si="13">C9+C16+C19+C21+C22+C23</f>
        <v>384</v>
      </c>
      <c r="D32" s="93">
        <f t="shared" si="13"/>
        <v>1097</v>
      </c>
      <c r="E32" s="93">
        <f t="shared" si="13"/>
        <v>1065</v>
      </c>
      <c r="F32" s="93">
        <f t="shared" si="13"/>
        <v>1564</v>
      </c>
      <c r="G32" s="93">
        <f t="shared" si="13"/>
        <v>1633</v>
      </c>
      <c r="H32" s="93">
        <f t="shared" si="13"/>
        <v>1725</v>
      </c>
      <c r="I32" s="93">
        <f t="shared" si="13"/>
        <v>15614</v>
      </c>
      <c r="J32" s="93">
        <f t="shared" si="13"/>
        <v>1660</v>
      </c>
      <c r="K32" s="93">
        <f t="shared" si="13"/>
        <v>1803</v>
      </c>
      <c r="L32" s="94">
        <f t="shared" si="13"/>
        <v>1801</v>
      </c>
      <c r="M32" s="92">
        <f t="shared" si="13"/>
        <v>2835</v>
      </c>
      <c r="N32" s="93">
        <f t="shared" si="13"/>
        <v>3304</v>
      </c>
      <c r="O32" s="93">
        <f t="shared" si="13"/>
        <v>4211</v>
      </c>
      <c r="P32" s="93">
        <f t="shared" si="13"/>
        <v>17389</v>
      </c>
      <c r="Q32" s="93">
        <f t="shared" si="13"/>
        <v>1879</v>
      </c>
      <c r="R32" s="93">
        <f t="shared" si="13"/>
        <v>2203</v>
      </c>
      <c r="S32" s="93">
        <f t="shared" si="13"/>
        <v>2115</v>
      </c>
      <c r="T32" s="93">
        <f t="shared" si="13"/>
        <v>3302</v>
      </c>
      <c r="U32" s="93">
        <f t="shared" si="13"/>
        <v>3643</v>
      </c>
      <c r="V32" s="94">
        <f t="shared" si="13"/>
        <v>4247</v>
      </c>
    </row>
    <row r="33" spans="1:22" s="90" customFormat="1" ht="40" customHeight="1">
      <c r="A33" s="91" t="s">
        <v>52</v>
      </c>
      <c r="B33" s="92">
        <f t="shared" ref="B33" si="14">B12+B15+B18+B24+B25</f>
        <v>2657</v>
      </c>
      <c r="C33" s="93">
        <f t="shared" ref="C33:V33" si="15">C12+C15+C18+C24+C25</f>
        <v>252</v>
      </c>
      <c r="D33" s="93">
        <f t="shared" si="15"/>
        <v>361</v>
      </c>
      <c r="E33" s="93">
        <f t="shared" si="15"/>
        <v>326</v>
      </c>
      <c r="F33" s="93">
        <f t="shared" si="15"/>
        <v>539</v>
      </c>
      <c r="G33" s="93">
        <f t="shared" si="15"/>
        <v>601</v>
      </c>
      <c r="H33" s="93">
        <f t="shared" si="15"/>
        <v>578</v>
      </c>
      <c r="I33" s="93">
        <f t="shared" si="15"/>
        <v>4458</v>
      </c>
      <c r="J33" s="93">
        <f t="shared" si="15"/>
        <v>311</v>
      </c>
      <c r="K33" s="93">
        <f t="shared" si="15"/>
        <v>379</v>
      </c>
      <c r="L33" s="94">
        <f t="shared" si="15"/>
        <v>453</v>
      </c>
      <c r="M33" s="92">
        <f t="shared" si="15"/>
        <v>921</v>
      </c>
      <c r="N33" s="93">
        <f t="shared" si="15"/>
        <v>1085</v>
      </c>
      <c r="O33" s="93">
        <f t="shared" si="15"/>
        <v>1309</v>
      </c>
      <c r="P33" s="93">
        <f t="shared" si="15"/>
        <v>6173</v>
      </c>
      <c r="Q33" s="93">
        <f t="shared" si="15"/>
        <v>454</v>
      </c>
      <c r="R33" s="93">
        <f t="shared" si="15"/>
        <v>685</v>
      </c>
      <c r="S33" s="93">
        <f t="shared" si="15"/>
        <v>736</v>
      </c>
      <c r="T33" s="93">
        <f t="shared" si="15"/>
        <v>1286</v>
      </c>
      <c r="U33" s="93">
        <f t="shared" si="15"/>
        <v>1407</v>
      </c>
      <c r="V33" s="94">
        <f t="shared" si="15"/>
        <v>1605</v>
      </c>
    </row>
    <row r="34" spans="1:22" s="90" customFormat="1" ht="40" customHeight="1">
      <c r="A34" s="95" t="s">
        <v>53</v>
      </c>
      <c r="B34" s="96">
        <f t="shared" ref="B34" si="16">B11+B26+B27+B28</f>
        <v>2353</v>
      </c>
      <c r="C34" s="97">
        <f t="shared" ref="C34:V34" si="17">C11+C26+C27+C28</f>
        <v>265</v>
      </c>
      <c r="D34" s="97">
        <f t="shared" si="17"/>
        <v>327</v>
      </c>
      <c r="E34" s="97">
        <f t="shared" si="17"/>
        <v>314</v>
      </c>
      <c r="F34" s="97">
        <f t="shared" si="17"/>
        <v>448</v>
      </c>
      <c r="G34" s="97">
        <f t="shared" si="17"/>
        <v>538</v>
      </c>
      <c r="H34" s="97">
        <f t="shared" si="17"/>
        <v>461</v>
      </c>
      <c r="I34" s="97">
        <f t="shared" si="17"/>
        <v>4976</v>
      </c>
      <c r="J34" s="97">
        <f t="shared" si="17"/>
        <v>350</v>
      </c>
      <c r="K34" s="97">
        <f t="shared" si="17"/>
        <v>444</v>
      </c>
      <c r="L34" s="98">
        <f t="shared" si="17"/>
        <v>562</v>
      </c>
      <c r="M34" s="96">
        <f t="shared" si="17"/>
        <v>999</v>
      </c>
      <c r="N34" s="97">
        <f t="shared" si="17"/>
        <v>1301</v>
      </c>
      <c r="O34" s="97">
        <f t="shared" si="17"/>
        <v>1320</v>
      </c>
      <c r="P34" s="97">
        <f t="shared" si="17"/>
        <v>5507</v>
      </c>
      <c r="Q34" s="97">
        <f t="shared" si="17"/>
        <v>418</v>
      </c>
      <c r="R34" s="97">
        <f t="shared" si="17"/>
        <v>596</v>
      </c>
      <c r="S34" s="97">
        <f t="shared" si="17"/>
        <v>683</v>
      </c>
      <c r="T34" s="97">
        <f t="shared" si="17"/>
        <v>1137</v>
      </c>
      <c r="U34" s="97">
        <f t="shared" si="17"/>
        <v>1390</v>
      </c>
      <c r="V34" s="98">
        <f t="shared" si="17"/>
        <v>1283</v>
      </c>
    </row>
  </sheetData>
  <mergeCells count="10">
    <mergeCell ref="A3:A5"/>
    <mergeCell ref="B3:H3"/>
    <mergeCell ref="B4:H4"/>
    <mergeCell ref="U1:V1"/>
    <mergeCell ref="I3:L3"/>
    <mergeCell ref="M3:O3"/>
    <mergeCell ref="M4:O4"/>
    <mergeCell ref="P3:V3"/>
    <mergeCell ref="I4:L4"/>
    <mergeCell ref="P4:V4"/>
  </mergeCells>
  <phoneticPr fontId="2"/>
  <printOptions horizontalCentered="1"/>
  <pageMargins left="0.78740157480314965" right="0.78740157480314965" top="0.59055118110236227" bottom="0.59055118110236227" header="0" footer="0"/>
  <pageSetup paperSize="9" scale="42" fitToWidth="2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theme="3" tint="0.59999389629810485"/>
  </sheetPr>
  <dimension ref="A1:P34"/>
  <sheetViews>
    <sheetView view="pageBreakPreview" zoomScale="55" zoomScaleNormal="75" zoomScaleSheetLayoutView="5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10.6328125" defaultRowHeight="20.149999999999999" customHeight="1"/>
  <cols>
    <col min="1" max="1" width="11.7265625" style="1" customWidth="1"/>
    <col min="2" max="15" width="11.08984375" style="10" customWidth="1"/>
    <col min="16" max="16" width="11.08984375" style="12" customWidth="1"/>
    <col min="17" max="16384" width="10.6328125" style="12"/>
  </cols>
  <sheetData>
    <row r="1" spans="1:16" ht="19">
      <c r="A1" s="36" t="s">
        <v>87</v>
      </c>
      <c r="B1" s="2"/>
      <c r="C1" s="2"/>
      <c r="D1" s="2"/>
      <c r="E1" s="2"/>
      <c r="F1" s="2"/>
      <c r="G1" s="2"/>
      <c r="H1" s="2"/>
      <c r="I1" s="2"/>
      <c r="O1" s="116" t="s">
        <v>84</v>
      </c>
      <c r="P1" s="116"/>
    </row>
    <row r="2" spans="1:16" s="28" customFormat="1" ht="3.75" customHeight="1">
      <c r="A2" s="21"/>
      <c r="B2" s="27"/>
      <c r="C2" s="27"/>
      <c r="D2" s="27"/>
      <c r="E2" s="27"/>
      <c r="F2" s="27"/>
      <c r="G2" s="27"/>
      <c r="H2" s="27"/>
      <c r="I2" s="27"/>
      <c r="J2" s="11"/>
      <c r="K2" s="11"/>
      <c r="L2" s="11"/>
      <c r="M2" s="11"/>
      <c r="N2" s="11"/>
      <c r="O2" s="11"/>
      <c r="P2" s="19"/>
    </row>
    <row r="3" spans="1:16" ht="20.149999999999999" customHeight="1">
      <c r="A3" s="128" t="s">
        <v>81</v>
      </c>
      <c r="B3" s="140" t="s">
        <v>9</v>
      </c>
      <c r="C3" s="141"/>
      <c r="D3" s="141"/>
      <c r="E3" s="141"/>
      <c r="F3" s="141"/>
      <c r="G3" s="141"/>
      <c r="H3" s="141"/>
      <c r="I3" s="142"/>
      <c r="J3" s="143" t="s">
        <v>80</v>
      </c>
      <c r="K3" s="143"/>
      <c r="L3" s="143"/>
      <c r="M3" s="143"/>
      <c r="N3" s="143"/>
      <c r="O3" s="143"/>
      <c r="P3" s="143"/>
    </row>
    <row r="4" spans="1:16" ht="15" customHeight="1">
      <c r="A4" s="128"/>
      <c r="B4" s="144" t="s">
        <v>64</v>
      </c>
      <c r="C4" s="145"/>
      <c r="D4" s="145"/>
      <c r="E4" s="145"/>
      <c r="F4" s="145"/>
      <c r="G4" s="145"/>
      <c r="H4" s="145"/>
      <c r="I4" s="146"/>
      <c r="J4" s="144" t="s">
        <v>64</v>
      </c>
      <c r="K4" s="145"/>
      <c r="L4" s="145"/>
      <c r="M4" s="145"/>
      <c r="N4" s="145"/>
      <c r="O4" s="145"/>
      <c r="P4" s="146"/>
    </row>
    <row r="5" spans="1:16" ht="40" customHeight="1">
      <c r="A5" s="128"/>
      <c r="B5" s="15" t="s">
        <v>0</v>
      </c>
      <c r="C5" s="17" t="s">
        <v>65</v>
      </c>
      <c r="D5" s="17" t="s">
        <v>66</v>
      </c>
      <c r="E5" s="17" t="s">
        <v>16</v>
      </c>
      <c r="F5" s="17" t="s">
        <v>17</v>
      </c>
      <c r="G5" s="17" t="s">
        <v>67</v>
      </c>
      <c r="H5" s="17" t="s">
        <v>20</v>
      </c>
      <c r="I5" s="17" t="s">
        <v>21</v>
      </c>
      <c r="J5" s="15" t="s">
        <v>0</v>
      </c>
      <c r="K5" s="17" t="s">
        <v>68</v>
      </c>
      <c r="L5" s="17" t="s">
        <v>17</v>
      </c>
      <c r="M5" s="17" t="s">
        <v>18</v>
      </c>
      <c r="N5" s="17" t="s">
        <v>19</v>
      </c>
      <c r="O5" s="17" t="s">
        <v>20</v>
      </c>
      <c r="P5" s="17" t="s">
        <v>21</v>
      </c>
    </row>
    <row r="6" spans="1:16" s="90" customFormat="1" ht="40" customHeight="1">
      <c r="A6" s="86" t="s">
        <v>0</v>
      </c>
      <c r="B6" s="87">
        <f t="shared" ref="B6" si="0">SUM(B9:B28)</f>
        <v>36950</v>
      </c>
      <c r="C6" s="88">
        <f t="shared" ref="C6:P6" si="1">SUM(C9:C28)</f>
        <v>2547</v>
      </c>
      <c r="D6" s="88">
        <f t="shared" si="1"/>
        <v>5325</v>
      </c>
      <c r="E6" s="88">
        <f t="shared" si="1"/>
        <v>5901</v>
      </c>
      <c r="F6" s="88">
        <f t="shared" si="1"/>
        <v>4952</v>
      </c>
      <c r="G6" s="88">
        <f t="shared" si="1"/>
        <v>8855</v>
      </c>
      <c r="H6" s="88">
        <f t="shared" si="1"/>
        <v>5188</v>
      </c>
      <c r="I6" s="88">
        <f t="shared" si="1"/>
        <v>4182</v>
      </c>
      <c r="J6" s="88">
        <f t="shared" si="1"/>
        <v>35549</v>
      </c>
      <c r="K6" s="88">
        <f t="shared" si="1"/>
        <v>7826</v>
      </c>
      <c r="L6" s="88">
        <f t="shared" si="1"/>
        <v>5660</v>
      </c>
      <c r="M6" s="88">
        <f t="shared" si="1"/>
        <v>4293</v>
      </c>
      <c r="N6" s="88">
        <f t="shared" si="1"/>
        <v>6046</v>
      </c>
      <c r="O6" s="88">
        <f t="shared" si="1"/>
        <v>6229</v>
      </c>
      <c r="P6" s="89">
        <f t="shared" si="1"/>
        <v>5495</v>
      </c>
    </row>
    <row r="7" spans="1:16" s="90" customFormat="1" ht="40" customHeight="1">
      <c r="A7" s="91" t="s">
        <v>26</v>
      </c>
      <c r="B7" s="92">
        <f t="shared" ref="B7" si="2">SUM(B9:B19)</f>
        <v>30351</v>
      </c>
      <c r="C7" s="93">
        <f t="shared" ref="C7:P7" si="3">SUM(C9:C19)</f>
        <v>2408</v>
      </c>
      <c r="D7" s="93">
        <f t="shared" si="3"/>
        <v>4769</v>
      </c>
      <c r="E7" s="93">
        <f t="shared" si="3"/>
        <v>5026</v>
      </c>
      <c r="F7" s="93">
        <f t="shared" si="3"/>
        <v>3965</v>
      </c>
      <c r="G7" s="93">
        <f t="shared" si="3"/>
        <v>6920</v>
      </c>
      <c r="H7" s="93">
        <f t="shared" si="3"/>
        <v>4071</v>
      </c>
      <c r="I7" s="93">
        <f t="shared" si="3"/>
        <v>3192</v>
      </c>
      <c r="J7" s="93">
        <f t="shared" si="3"/>
        <v>28051</v>
      </c>
      <c r="K7" s="93">
        <f t="shared" si="3"/>
        <v>6689</v>
      </c>
      <c r="L7" s="93">
        <f t="shared" si="3"/>
        <v>4376</v>
      </c>
      <c r="M7" s="93">
        <f t="shared" si="3"/>
        <v>3212</v>
      </c>
      <c r="N7" s="93">
        <f t="shared" si="3"/>
        <v>4760</v>
      </c>
      <c r="O7" s="93">
        <f t="shared" si="3"/>
        <v>4847</v>
      </c>
      <c r="P7" s="94">
        <f t="shared" si="3"/>
        <v>4167</v>
      </c>
    </row>
    <row r="8" spans="1:16" s="90" customFormat="1" ht="40" customHeight="1">
      <c r="A8" s="95" t="s">
        <v>27</v>
      </c>
      <c r="B8" s="96">
        <f t="shared" ref="B8" si="4">SUM(B20:B28)</f>
        <v>6599</v>
      </c>
      <c r="C8" s="97">
        <f t="shared" ref="C8:P8" si="5">SUM(C20:C28)</f>
        <v>139</v>
      </c>
      <c r="D8" s="97">
        <f t="shared" si="5"/>
        <v>556</v>
      </c>
      <c r="E8" s="97">
        <f t="shared" si="5"/>
        <v>875</v>
      </c>
      <c r="F8" s="97">
        <f t="shared" si="5"/>
        <v>987</v>
      </c>
      <c r="G8" s="97">
        <f t="shared" si="5"/>
        <v>1935</v>
      </c>
      <c r="H8" s="97">
        <f t="shared" si="5"/>
        <v>1117</v>
      </c>
      <c r="I8" s="97">
        <f t="shared" si="5"/>
        <v>990</v>
      </c>
      <c r="J8" s="97">
        <f t="shared" si="5"/>
        <v>7498</v>
      </c>
      <c r="K8" s="97">
        <f t="shared" si="5"/>
        <v>1137</v>
      </c>
      <c r="L8" s="97">
        <f t="shared" si="5"/>
        <v>1284</v>
      </c>
      <c r="M8" s="97">
        <f t="shared" si="5"/>
        <v>1081</v>
      </c>
      <c r="N8" s="97">
        <f t="shared" si="5"/>
        <v>1286</v>
      </c>
      <c r="O8" s="97">
        <f t="shared" si="5"/>
        <v>1382</v>
      </c>
      <c r="P8" s="98">
        <f t="shared" si="5"/>
        <v>1328</v>
      </c>
    </row>
    <row r="9" spans="1:16" s="90" customFormat="1" ht="40" customHeight="1">
      <c r="A9" s="86" t="s">
        <v>28</v>
      </c>
      <c r="B9" s="92">
        <v>11660</v>
      </c>
      <c r="C9" s="88">
        <v>1852</v>
      </c>
      <c r="D9" s="88">
        <v>3176</v>
      </c>
      <c r="E9" s="88">
        <v>1862</v>
      </c>
      <c r="F9" s="88">
        <v>1235</v>
      </c>
      <c r="G9" s="88">
        <v>1811</v>
      </c>
      <c r="H9" s="88">
        <v>923</v>
      </c>
      <c r="I9" s="88">
        <v>801</v>
      </c>
      <c r="J9" s="88">
        <v>8457</v>
      </c>
      <c r="K9" s="88">
        <v>2395</v>
      </c>
      <c r="L9" s="88">
        <v>1345</v>
      </c>
      <c r="M9" s="88">
        <v>924</v>
      </c>
      <c r="N9" s="88">
        <v>1269</v>
      </c>
      <c r="O9" s="88">
        <v>1261</v>
      </c>
      <c r="P9" s="89">
        <v>1263</v>
      </c>
    </row>
    <row r="10" spans="1:16" s="90" customFormat="1" ht="40" customHeight="1">
      <c r="A10" s="91" t="s">
        <v>29</v>
      </c>
      <c r="B10" s="92">
        <v>2836</v>
      </c>
      <c r="C10" s="93">
        <v>93</v>
      </c>
      <c r="D10" s="93">
        <v>179</v>
      </c>
      <c r="E10" s="93">
        <v>336</v>
      </c>
      <c r="F10" s="93">
        <v>362</v>
      </c>
      <c r="G10" s="93">
        <v>836</v>
      </c>
      <c r="H10" s="93">
        <v>619</v>
      </c>
      <c r="I10" s="93">
        <v>411</v>
      </c>
      <c r="J10" s="93">
        <v>2413</v>
      </c>
      <c r="K10" s="93">
        <v>605</v>
      </c>
      <c r="L10" s="93">
        <v>306</v>
      </c>
      <c r="M10" s="93">
        <v>267</v>
      </c>
      <c r="N10" s="93">
        <v>412</v>
      </c>
      <c r="O10" s="93">
        <v>478</v>
      </c>
      <c r="P10" s="94">
        <v>345</v>
      </c>
    </row>
    <row r="11" spans="1:16" s="90" customFormat="1" ht="40" customHeight="1">
      <c r="A11" s="91" t="s">
        <v>30</v>
      </c>
      <c r="B11" s="92">
        <v>2413</v>
      </c>
      <c r="C11" s="93">
        <v>22</v>
      </c>
      <c r="D11" s="93">
        <v>123</v>
      </c>
      <c r="E11" s="93">
        <v>316</v>
      </c>
      <c r="F11" s="93">
        <v>389</v>
      </c>
      <c r="G11" s="93">
        <v>764</v>
      </c>
      <c r="H11" s="93">
        <v>488</v>
      </c>
      <c r="I11" s="93">
        <v>311</v>
      </c>
      <c r="J11" s="93">
        <v>2801</v>
      </c>
      <c r="K11" s="93">
        <v>394</v>
      </c>
      <c r="L11" s="93">
        <v>491</v>
      </c>
      <c r="M11" s="93">
        <v>379</v>
      </c>
      <c r="N11" s="93">
        <v>531</v>
      </c>
      <c r="O11" s="93">
        <v>604</v>
      </c>
      <c r="P11" s="94">
        <v>402</v>
      </c>
    </row>
    <row r="12" spans="1:16" s="90" customFormat="1" ht="40" customHeight="1">
      <c r="A12" s="91" t="s">
        <v>31</v>
      </c>
      <c r="B12" s="92">
        <v>825</v>
      </c>
      <c r="C12" s="93">
        <v>17</v>
      </c>
      <c r="D12" s="93">
        <v>66</v>
      </c>
      <c r="E12" s="93">
        <v>126</v>
      </c>
      <c r="F12" s="93">
        <v>158</v>
      </c>
      <c r="G12" s="93">
        <v>259</v>
      </c>
      <c r="H12" s="93">
        <v>140</v>
      </c>
      <c r="I12" s="93">
        <v>59</v>
      </c>
      <c r="J12" s="93">
        <v>849</v>
      </c>
      <c r="K12" s="93">
        <v>147</v>
      </c>
      <c r="L12" s="93">
        <v>163</v>
      </c>
      <c r="M12" s="93">
        <v>129</v>
      </c>
      <c r="N12" s="93">
        <v>163</v>
      </c>
      <c r="O12" s="93">
        <v>168</v>
      </c>
      <c r="P12" s="94">
        <v>79</v>
      </c>
    </row>
    <row r="13" spans="1:16" s="90" customFormat="1" ht="40" customHeight="1">
      <c r="A13" s="91" t="s">
        <v>32</v>
      </c>
      <c r="B13" s="92">
        <v>2243</v>
      </c>
      <c r="C13" s="93">
        <v>131</v>
      </c>
      <c r="D13" s="93">
        <v>231</v>
      </c>
      <c r="E13" s="93">
        <v>670</v>
      </c>
      <c r="F13" s="93">
        <v>281</v>
      </c>
      <c r="G13" s="93">
        <v>513</v>
      </c>
      <c r="H13" s="93">
        <v>263</v>
      </c>
      <c r="I13" s="93">
        <v>154</v>
      </c>
      <c r="J13" s="93">
        <v>2834</v>
      </c>
      <c r="K13" s="93">
        <v>989</v>
      </c>
      <c r="L13" s="93">
        <v>367</v>
      </c>
      <c r="M13" s="93">
        <v>293</v>
      </c>
      <c r="N13" s="93">
        <v>466</v>
      </c>
      <c r="O13" s="93">
        <v>477</v>
      </c>
      <c r="P13" s="94">
        <v>242</v>
      </c>
    </row>
    <row r="14" spans="1:16" s="90" customFormat="1" ht="40" customHeight="1">
      <c r="A14" s="91" t="s">
        <v>33</v>
      </c>
      <c r="B14" s="92">
        <v>3764</v>
      </c>
      <c r="C14" s="93">
        <v>56</v>
      </c>
      <c r="D14" s="93">
        <v>460</v>
      </c>
      <c r="E14" s="93">
        <v>785</v>
      </c>
      <c r="F14" s="93">
        <v>669</v>
      </c>
      <c r="G14" s="93">
        <v>916</v>
      </c>
      <c r="H14" s="93">
        <v>449</v>
      </c>
      <c r="I14" s="93">
        <v>429</v>
      </c>
      <c r="J14" s="93">
        <v>3203</v>
      </c>
      <c r="K14" s="93">
        <v>781</v>
      </c>
      <c r="L14" s="93">
        <v>634</v>
      </c>
      <c r="M14" s="93">
        <v>338</v>
      </c>
      <c r="N14" s="93">
        <v>537</v>
      </c>
      <c r="O14" s="93">
        <v>439</v>
      </c>
      <c r="P14" s="94">
        <v>474</v>
      </c>
    </row>
    <row r="15" spans="1:16" s="90" customFormat="1" ht="40" customHeight="1">
      <c r="A15" s="91" t="s">
        <v>34</v>
      </c>
      <c r="B15" s="92">
        <v>1312</v>
      </c>
      <c r="C15" s="93">
        <v>24</v>
      </c>
      <c r="D15" s="93">
        <v>65</v>
      </c>
      <c r="E15" s="93">
        <v>187</v>
      </c>
      <c r="F15" s="93">
        <v>194</v>
      </c>
      <c r="G15" s="93">
        <v>384</v>
      </c>
      <c r="H15" s="93">
        <v>234</v>
      </c>
      <c r="I15" s="93">
        <v>224</v>
      </c>
      <c r="J15" s="93">
        <v>1685</v>
      </c>
      <c r="K15" s="93">
        <v>285</v>
      </c>
      <c r="L15" s="93">
        <v>279</v>
      </c>
      <c r="M15" s="93">
        <v>214</v>
      </c>
      <c r="N15" s="93">
        <v>299</v>
      </c>
      <c r="O15" s="93">
        <v>300</v>
      </c>
      <c r="P15" s="94">
        <v>308</v>
      </c>
    </row>
    <row r="16" spans="1:16" s="90" customFormat="1" ht="40" customHeight="1">
      <c r="A16" s="91" t="s">
        <v>35</v>
      </c>
      <c r="B16" s="92">
        <v>887</v>
      </c>
      <c r="C16" s="93">
        <v>25</v>
      </c>
      <c r="D16" s="93">
        <v>54</v>
      </c>
      <c r="E16" s="93">
        <v>87</v>
      </c>
      <c r="F16" s="93">
        <v>100</v>
      </c>
      <c r="G16" s="93">
        <v>276</v>
      </c>
      <c r="H16" s="93">
        <v>212</v>
      </c>
      <c r="I16" s="93">
        <v>133</v>
      </c>
      <c r="J16" s="93">
        <v>988</v>
      </c>
      <c r="K16" s="93">
        <v>169</v>
      </c>
      <c r="L16" s="93">
        <v>114</v>
      </c>
      <c r="M16" s="93">
        <v>92</v>
      </c>
      <c r="N16" s="93">
        <v>213</v>
      </c>
      <c r="O16" s="93">
        <v>230</v>
      </c>
      <c r="P16" s="94">
        <v>170</v>
      </c>
    </row>
    <row r="17" spans="1:16" s="90" customFormat="1" ht="40" customHeight="1">
      <c r="A17" s="91" t="s">
        <v>36</v>
      </c>
      <c r="B17" s="92">
        <v>1766</v>
      </c>
      <c r="C17" s="93">
        <v>103</v>
      </c>
      <c r="D17" s="93">
        <v>207</v>
      </c>
      <c r="E17" s="93">
        <v>296</v>
      </c>
      <c r="F17" s="93">
        <v>225</v>
      </c>
      <c r="G17" s="93">
        <v>430</v>
      </c>
      <c r="H17" s="93">
        <v>257</v>
      </c>
      <c r="I17" s="93">
        <v>248</v>
      </c>
      <c r="J17" s="93">
        <v>1262</v>
      </c>
      <c r="K17" s="93">
        <v>320</v>
      </c>
      <c r="L17" s="93">
        <v>168</v>
      </c>
      <c r="M17" s="93">
        <v>157</v>
      </c>
      <c r="N17" s="93">
        <v>213</v>
      </c>
      <c r="O17" s="93">
        <v>196</v>
      </c>
      <c r="P17" s="94">
        <v>208</v>
      </c>
    </row>
    <row r="18" spans="1:16" s="90" customFormat="1" ht="40" customHeight="1">
      <c r="A18" s="91" t="s">
        <v>37</v>
      </c>
      <c r="B18" s="92">
        <v>1862</v>
      </c>
      <c r="C18" s="93">
        <v>18</v>
      </c>
      <c r="D18" s="93">
        <v>72</v>
      </c>
      <c r="E18" s="93">
        <v>187</v>
      </c>
      <c r="F18" s="93">
        <v>249</v>
      </c>
      <c r="G18" s="93">
        <v>587</v>
      </c>
      <c r="H18" s="93">
        <v>404</v>
      </c>
      <c r="I18" s="93">
        <v>345</v>
      </c>
      <c r="J18" s="93">
        <v>2307</v>
      </c>
      <c r="K18" s="93">
        <v>308</v>
      </c>
      <c r="L18" s="93">
        <v>325</v>
      </c>
      <c r="M18" s="93">
        <v>266</v>
      </c>
      <c r="N18" s="93">
        <v>460</v>
      </c>
      <c r="O18" s="93">
        <v>481</v>
      </c>
      <c r="P18" s="94">
        <v>467</v>
      </c>
    </row>
    <row r="19" spans="1:16" s="90" customFormat="1" ht="40" customHeight="1">
      <c r="A19" s="91" t="s">
        <v>38</v>
      </c>
      <c r="B19" s="92">
        <v>783</v>
      </c>
      <c r="C19" s="93">
        <v>67</v>
      </c>
      <c r="D19" s="93">
        <v>136</v>
      </c>
      <c r="E19" s="93">
        <v>174</v>
      </c>
      <c r="F19" s="93">
        <v>103</v>
      </c>
      <c r="G19" s="93">
        <v>144</v>
      </c>
      <c r="H19" s="93">
        <v>82</v>
      </c>
      <c r="I19" s="93">
        <v>77</v>
      </c>
      <c r="J19" s="93">
        <v>1252</v>
      </c>
      <c r="K19" s="93">
        <v>296</v>
      </c>
      <c r="L19" s="93">
        <v>184</v>
      </c>
      <c r="M19" s="93">
        <v>153</v>
      </c>
      <c r="N19" s="93">
        <v>197</v>
      </c>
      <c r="O19" s="93">
        <v>213</v>
      </c>
      <c r="P19" s="94">
        <v>209</v>
      </c>
    </row>
    <row r="20" spans="1:16" s="90" customFormat="1" ht="40" customHeight="1">
      <c r="A20" s="99" t="s">
        <v>39</v>
      </c>
      <c r="B20" s="100">
        <v>441</v>
      </c>
      <c r="C20" s="101">
        <v>9</v>
      </c>
      <c r="D20" s="101">
        <v>30</v>
      </c>
      <c r="E20" s="101">
        <v>57</v>
      </c>
      <c r="F20" s="101">
        <v>44</v>
      </c>
      <c r="G20" s="101">
        <v>138</v>
      </c>
      <c r="H20" s="101">
        <v>86</v>
      </c>
      <c r="I20" s="101">
        <v>77</v>
      </c>
      <c r="J20" s="101">
        <v>493</v>
      </c>
      <c r="K20" s="101">
        <v>73</v>
      </c>
      <c r="L20" s="101">
        <v>55</v>
      </c>
      <c r="M20" s="101">
        <v>62</v>
      </c>
      <c r="N20" s="101">
        <v>99</v>
      </c>
      <c r="O20" s="101">
        <v>103</v>
      </c>
      <c r="P20" s="102">
        <v>101</v>
      </c>
    </row>
    <row r="21" spans="1:16" s="90" customFormat="1" ht="40" customHeight="1">
      <c r="A21" s="99" t="s">
        <v>40</v>
      </c>
      <c r="B21" s="100">
        <v>377</v>
      </c>
      <c r="C21" s="101">
        <v>5</v>
      </c>
      <c r="D21" s="101">
        <v>10</v>
      </c>
      <c r="E21" s="101">
        <v>28</v>
      </c>
      <c r="F21" s="101">
        <v>49</v>
      </c>
      <c r="G21" s="101">
        <v>101</v>
      </c>
      <c r="H21" s="101">
        <v>75</v>
      </c>
      <c r="I21" s="101">
        <v>109</v>
      </c>
      <c r="J21" s="101">
        <v>426</v>
      </c>
      <c r="K21" s="101">
        <v>45</v>
      </c>
      <c r="L21" s="101">
        <v>61</v>
      </c>
      <c r="M21" s="101">
        <v>53</v>
      </c>
      <c r="N21" s="101">
        <v>72</v>
      </c>
      <c r="O21" s="101">
        <v>78</v>
      </c>
      <c r="P21" s="102">
        <v>117</v>
      </c>
    </row>
    <row r="22" spans="1:16" s="90" customFormat="1" ht="40" customHeight="1">
      <c r="A22" s="91" t="s">
        <v>41</v>
      </c>
      <c r="B22" s="92">
        <v>1243</v>
      </c>
      <c r="C22" s="93">
        <v>25</v>
      </c>
      <c r="D22" s="93">
        <v>127</v>
      </c>
      <c r="E22" s="93">
        <v>170</v>
      </c>
      <c r="F22" s="93">
        <v>152</v>
      </c>
      <c r="G22" s="93">
        <v>335</v>
      </c>
      <c r="H22" s="93">
        <v>204</v>
      </c>
      <c r="I22" s="93">
        <v>230</v>
      </c>
      <c r="J22" s="93">
        <v>1264</v>
      </c>
      <c r="K22" s="93">
        <v>228</v>
      </c>
      <c r="L22" s="93">
        <v>205</v>
      </c>
      <c r="M22" s="93">
        <v>186</v>
      </c>
      <c r="N22" s="93">
        <v>180</v>
      </c>
      <c r="O22" s="93">
        <v>213</v>
      </c>
      <c r="P22" s="94">
        <v>252</v>
      </c>
    </row>
    <row r="23" spans="1:16" s="90" customFormat="1" ht="40" customHeight="1">
      <c r="A23" s="91" t="s">
        <v>42</v>
      </c>
      <c r="B23" s="92">
        <v>542</v>
      </c>
      <c r="C23" s="93">
        <v>32</v>
      </c>
      <c r="D23" s="93">
        <v>72</v>
      </c>
      <c r="E23" s="93">
        <v>83</v>
      </c>
      <c r="F23" s="93">
        <v>71</v>
      </c>
      <c r="G23" s="93">
        <v>148</v>
      </c>
      <c r="H23" s="93">
        <v>73</v>
      </c>
      <c r="I23" s="93">
        <v>63</v>
      </c>
      <c r="J23" s="93">
        <v>567</v>
      </c>
      <c r="K23" s="93">
        <v>129</v>
      </c>
      <c r="L23" s="93">
        <v>86</v>
      </c>
      <c r="M23" s="93">
        <v>74</v>
      </c>
      <c r="N23" s="93">
        <v>110</v>
      </c>
      <c r="O23" s="93">
        <v>82</v>
      </c>
      <c r="P23" s="94">
        <v>86</v>
      </c>
    </row>
    <row r="24" spans="1:16" s="90" customFormat="1" ht="40" customHeight="1">
      <c r="A24" s="99" t="s">
        <v>43</v>
      </c>
      <c r="B24" s="100">
        <v>867</v>
      </c>
      <c r="C24" s="101">
        <v>19</v>
      </c>
      <c r="D24" s="101">
        <v>99</v>
      </c>
      <c r="E24" s="101">
        <v>135</v>
      </c>
      <c r="F24" s="101">
        <v>114</v>
      </c>
      <c r="G24" s="101">
        <v>236</v>
      </c>
      <c r="H24" s="101">
        <v>134</v>
      </c>
      <c r="I24" s="101">
        <v>130</v>
      </c>
      <c r="J24" s="101">
        <v>1063</v>
      </c>
      <c r="K24" s="101">
        <v>185</v>
      </c>
      <c r="L24" s="101">
        <v>190</v>
      </c>
      <c r="M24" s="101">
        <v>157</v>
      </c>
      <c r="N24" s="101">
        <v>176</v>
      </c>
      <c r="O24" s="101">
        <v>179</v>
      </c>
      <c r="P24" s="102">
        <v>176</v>
      </c>
    </row>
    <row r="25" spans="1:16" s="90" customFormat="1" ht="40" customHeight="1">
      <c r="A25" s="99" t="s">
        <v>44</v>
      </c>
      <c r="B25" s="100">
        <v>704</v>
      </c>
      <c r="C25" s="101">
        <v>9</v>
      </c>
      <c r="D25" s="101">
        <v>37</v>
      </c>
      <c r="E25" s="101">
        <v>86</v>
      </c>
      <c r="F25" s="101">
        <v>135</v>
      </c>
      <c r="G25" s="101">
        <v>227</v>
      </c>
      <c r="H25" s="101">
        <v>118</v>
      </c>
      <c r="I25" s="101">
        <v>92</v>
      </c>
      <c r="J25" s="101">
        <v>781</v>
      </c>
      <c r="K25" s="101">
        <v>101</v>
      </c>
      <c r="L25" s="101">
        <v>154</v>
      </c>
      <c r="M25" s="101">
        <v>130</v>
      </c>
      <c r="N25" s="101">
        <v>139</v>
      </c>
      <c r="O25" s="101">
        <v>134</v>
      </c>
      <c r="P25" s="102">
        <v>123</v>
      </c>
    </row>
    <row r="26" spans="1:16" s="90" customFormat="1" ht="40" customHeight="1">
      <c r="A26" s="91" t="s">
        <v>45</v>
      </c>
      <c r="B26" s="92">
        <v>304</v>
      </c>
      <c r="C26" s="93">
        <v>10</v>
      </c>
      <c r="D26" s="93">
        <v>36</v>
      </c>
      <c r="E26" s="93">
        <v>49</v>
      </c>
      <c r="F26" s="93">
        <v>42</v>
      </c>
      <c r="G26" s="93">
        <v>85</v>
      </c>
      <c r="H26" s="93">
        <v>43</v>
      </c>
      <c r="I26" s="93">
        <v>39</v>
      </c>
      <c r="J26" s="93">
        <v>357</v>
      </c>
      <c r="K26" s="93">
        <v>59</v>
      </c>
      <c r="L26" s="93">
        <v>63</v>
      </c>
      <c r="M26" s="93">
        <v>53</v>
      </c>
      <c r="N26" s="93">
        <v>60</v>
      </c>
      <c r="O26" s="93">
        <v>62</v>
      </c>
      <c r="P26" s="94">
        <v>60</v>
      </c>
    </row>
    <row r="27" spans="1:16" s="90" customFormat="1" ht="40" customHeight="1">
      <c r="A27" s="91" t="s">
        <v>46</v>
      </c>
      <c r="B27" s="92">
        <v>623</v>
      </c>
      <c r="C27" s="93">
        <v>17</v>
      </c>
      <c r="D27" s="93">
        <v>54</v>
      </c>
      <c r="E27" s="93">
        <v>70</v>
      </c>
      <c r="F27" s="93">
        <v>108</v>
      </c>
      <c r="G27" s="93">
        <v>169</v>
      </c>
      <c r="H27" s="93">
        <v>122</v>
      </c>
      <c r="I27" s="93">
        <v>83</v>
      </c>
      <c r="J27" s="93">
        <v>790</v>
      </c>
      <c r="K27" s="93">
        <v>90</v>
      </c>
      <c r="L27" s="93">
        <v>152</v>
      </c>
      <c r="M27" s="93">
        <v>99</v>
      </c>
      <c r="N27" s="93">
        <v>129</v>
      </c>
      <c r="O27" s="93">
        <v>176</v>
      </c>
      <c r="P27" s="94">
        <v>144</v>
      </c>
    </row>
    <row r="28" spans="1:16" s="90" customFormat="1" ht="40" customHeight="1" thickBot="1">
      <c r="A28" s="103" t="s">
        <v>47</v>
      </c>
      <c r="B28" s="104">
        <v>1498</v>
      </c>
      <c r="C28" s="105">
        <v>13</v>
      </c>
      <c r="D28" s="105">
        <v>91</v>
      </c>
      <c r="E28" s="105">
        <v>197</v>
      </c>
      <c r="F28" s="105">
        <v>272</v>
      </c>
      <c r="G28" s="105">
        <v>496</v>
      </c>
      <c r="H28" s="105">
        <v>262</v>
      </c>
      <c r="I28" s="105">
        <v>167</v>
      </c>
      <c r="J28" s="105">
        <v>1757</v>
      </c>
      <c r="K28" s="105">
        <v>227</v>
      </c>
      <c r="L28" s="105">
        <v>318</v>
      </c>
      <c r="M28" s="105">
        <v>267</v>
      </c>
      <c r="N28" s="105">
        <v>321</v>
      </c>
      <c r="O28" s="105">
        <v>355</v>
      </c>
      <c r="P28" s="106">
        <v>269</v>
      </c>
    </row>
    <row r="29" spans="1:16" s="90" customFormat="1" ht="40" customHeight="1" thickTop="1">
      <c r="A29" s="91" t="s">
        <v>48</v>
      </c>
      <c r="B29" s="92">
        <f t="shared" ref="B29:P29" si="6">B17</f>
        <v>1766</v>
      </c>
      <c r="C29" s="93">
        <f t="shared" si="6"/>
        <v>103</v>
      </c>
      <c r="D29" s="93">
        <f t="shared" si="6"/>
        <v>207</v>
      </c>
      <c r="E29" s="93">
        <f t="shared" si="6"/>
        <v>296</v>
      </c>
      <c r="F29" s="93">
        <f t="shared" si="6"/>
        <v>225</v>
      </c>
      <c r="G29" s="93">
        <f t="shared" si="6"/>
        <v>430</v>
      </c>
      <c r="H29" s="93">
        <f t="shared" si="6"/>
        <v>257</v>
      </c>
      <c r="I29" s="93">
        <f t="shared" si="6"/>
        <v>248</v>
      </c>
      <c r="J29" s="93">
        <f t="shared" si="6"/>
        <v>1262</v>
      </c>
      <c r="K29" s="93">
        <f t="shared" si="6"/>
        <v>320</v>
      </c>
      <c r="L29" s="93">
        <f t="shared" si="6"/>
        <v>168</v>
      </c>
      <c r="M29" s="93">
        <f t="shared" si="6"/>
        <v>157</v>
      </c>
      <c r="N29" s="93">
        <f t="shared" si="6"/>
        <v>213</v>
      </c>
      <c r="O29" s="93">
        <f t="shared" si="6"/>
        <v>196</v>
      </c>
      <c r="P29" s="94">
        <f t="shared" si="6"/>
        <v>208</v>
      </c>
    </row>
    <row r="30" spans="1:16" s="90" customFormat="1" ht="40" customHeight="1">
      <c r="A30" s="91" t="s">
        <v>49</v>
      </c>
      <c r="B30" s="92">
        <f t="shared" ref="B30:P30" si="7">B13+B14</f>
        <v>6007</v>
      </c>
      <c r="C30" s="93">
        <f t="shared" si="7"/>
        <v>187</v>
      </c>
      <c r="D30" s="93">
        <f t="shared" si="7"/>
        <v>691</v>
      </c>
      <c r="E30" s="93">
        <f t="shared" si="7"/>
        <v>1455</v>
      </c>
      <c r="F30" s="93">
        <f t="shared" si="7"/>
        <v>950</v>
      </c>
      <c r="G30" s="93">
        <f t="shared" si="7"/>
        <v>1429</v>
      </c>
      <c r="H30" s="93">
        <f t="shared" si="7"/>
        <v>712</v>
      </c>
      <c r="I30" s="93">
        <f t="shared" si="7"/>
        <v>583</v>
      </c>
      <c r="J30" s="93">
        <f t="shared" si="7"/>
        <v>6037</v>
      </c>
      <c r="K30" s="93">
        <f t="shared" si="7"/>
        <v>1770</v>
      </c>
      <c r="L30" s="93">
        <f t="shared" si="7"/>
        <v>1001</v>
      </c>
      <c r="M30" s="93">
        <f t="shared" si="7"/>
        <v>631</v>
      </c>
      <c r="N30" s="93">
        <f t="shared" si="7"/>
        <v>1003</v>
      </c>
      <c r="O30" s="93">
        <f t="shared" si="7"/>
        <v>916</v>
      </c>
      <c r="P30" s="94">
        <f t="shared" si="7"/>
        <v>716</v>
      </c>
    </row>
    <row r="31" spans="1:16" s="90" customFormat="1" ht="40" customHeight="1">
      <c r="A31" s="91" t="s">
        <v>50</v>
      </c>
      <c r="B31" s="92">
        <f t="shared" ref="B31:P31" si="8">B10+B20</f>
        <v>3277</v>
      </c>
      <c r="C31" s="93">
        <f t="shared" si="8"/>
        <v>102</v>
      </c>
      <c r="D31" s="93">
        <f t="shared" si="8"/>
        <v>209</v>
      </c>
      <c r="E31" s="93">
        <f t="shared" si="8"/>
        <v>393</v>
      </c>
      <c r="F31" s="93">
        <f t="shared" si="8"/>
        <v>406</v>
      </c>
      <c r="G31" s="93">
        <f t="shared" si="8"/>
        <v>974</v>
      </c>
      <c r="H31" s="93">
        <f t="shared" si="8"/>
        <v>705</v>
      </c>
      <c r="I31" s="93">
        <f t="shared" si="8"/>
        <v>488</v>
      </c>
      <c r="J31" s="93">
        <f t="shared" si="8"/>
        <v>2906</v>
      </c>
      <c r="K31" s="93">
        <f t="shared" si="8"/>
        <v>678</v>
      </c>
      <c r="L31" s="93">
        <f t="shared" si="8"/>
        <v>361</v>
      </c>
      <c r="M31" s="93">
        <f t="shared" si="8"/>
        <v>329</v>
      </c>
      <c r="N31" s="93">
        <f t="shared" si="8"/>
        <v>511</v>
      </c>
      <c r="O31" s="93">
        <f t="shared" si="8"/>
        <v>581</v>
      </c>
      <c r="P31" s="94">
        <f t="shared" si="8"/>
        <v>446</v>
      </c>
    </row>
    <row r="32" spans="1:16" s="90" customFormat="1" ht="40" customHeight="1">
      <c r="A32" s="91" t="s">
        <v>51</v>
      </c>
      <c r="B32" s="92">
        <f t="shared" ref="B32:P32" si="9">B9+B16+B19+B21+B22+B23</f>
        <v>15492</v>
      </c>
      <c r="C32" s="93">
        <f t="shared" si="9"/>
        <v>2006</v>
      </c>
      <c r="D32" s="93">
        <f t="shared" si="9"/>
        <v>3575</v>
      </c>
      <c r="E32" s="93">
        <f t="shared" si="9"/>
        <v>2404</v>
      </c>
      <c r="F32" s="93">
        <f t="shared" si="9"/>
        <v>1710</v>
      </c>
      <c r="G32" s="93">
        <f t="shared" si="9"/>
        <v>2815</v>
      </c>
      <c r="H32" s="93">
        <f t="shared" si="9"/>
        <v>1569</v>
      </c>
      <c r="I32" s="93">
        <f t="shared" si="9"/>
        <v>1413</v>
      </c>
      <c r="J32" s="93">
        <f t="shared" si="9"/>
        <v>12954</v>
      </c>
      <c r="K32" s="93">
        <f t="shared" si="9"/>
        <v>3262</v>
      </c>
      <c r="L32" s="93">
        <f t="shared" si="9"/>
        <v>1995</v>
      </c>
      <c r="M32" s="93">
        <f t="shared" si="9"/>
        <v>1482</v>
      </c>
      <c r="N32" s="93">
        <f t="shared" si="9"/>
        <v>2041</v>
      </c>
      <c r="O32" s="93">
        <f t="shared" si="9"/>
        <v>2077</v>
      </c>
      <c r="P32" s="94">
        <f t="shared" si="9"/>
        <v>2097</v>
      </c>
    </row>
    <row r="33" spans="1:16" s="90" customFormat="1" ht="40" customHeight="1">
      <c r="A33" s="91" t="s">
        <v>52</v>
      </c>
      <c r="B33" s="92">
        <f t="shared" ref="B33:P33" si="10">B12+B15+B18+B24+B25</f>
        <v>5570</v>
      </c>
      <c r="C33" s="93">
        <f t="shared" si="10"/>
        <v>87</v>
      </c>
      <c r="D33" s="93">
        <f t="shared" si="10"/>
        <v>339</v>
      </c>
      <c r="E33" s="93">
        <f t="shared" si="10"/>
        <v>721</v>
      </c>
      <c r="F33" s="93">
        <f t="shared" si="10"/>
        <v>850</v>
      </c>
      <c r="G33" s="93">
        <f t="shared" si="10"/>
        <v>1693</v>
      </c>
      <c r="H33" s="93">
        <f t="shared" si="10"/>
        <v>1030</v>
      </c>
      <c r="I33" s="93">
        <f t="shared" si="10"/>
        <v>850</v>
      </c>
      <c r="J33" s="93">
        <f t="shared" si="10"/>
        <v>6685</v>
      </c>
      <c r="K33" s="93">
        <f t="shared" si="10"/>
        <v>1026</v>
      </c>
      <c r="L33" s="93">
        <f t="shared" si="10"/>
        <v>1111</v>
      </c>
      <c r="M33" s="93">
        <f t="shared" si="10"/>
        <v>896</v>
      </c>
      <c r="N33" s="93">
        <f t="shared" si="10"/>
        <v>1237</v>
      </c>
      <c r="O33" s="93">
        <f t="shared" si="10"/>
        <v>1262</v>
      </c>
      <c r="P33" s="94">
        <f t="shared" si="10"/>
        <v>1153</v>
      </c>
    </row>
    <row r="34" spans="1:16" s="90" customFormat="1" ht="40" customHeight="1">
      <c r="A34" s="95" t="s">
        <v>53</v>
      </c>
      <c r="B34" s="96">
        <f t="shared" ref="B34:P34" si="11">B11+B26+B27+B28</f>
        <v>4838</v>
      </c>
      <c r="C34" s="97">
        <f t="shared" si="11"/>
        <v>62</v>
      </c>
      <c r="D34" s="97">
        <f t="shared" si="11"/>
        <v>304</v>
      </c>
      <c r="E34" s="97">
        <f t="shared" si="11"/>
        <v>632</v>
      </c>
      <c r="F34" s="97">
        <f t="shared" si="11"/>
        <v>811</v>
      </c>
      <c r="G34" s="97">
        <f t="shared" si="11"/>
        <v>1514</v>
      </c>
      <c r="H34" s="97">
        <f t="shared" si="11"/>
        <v>915</v>
      </c>
      <c r="I34" s="97">
        <f t="shared" si="11"/>
        <v>600</v>
      </c>
      <c r="J34" s="97">
        <f t="shared" si="11"/>
        <v>5705</v>
      </c>
      <c r="K34" s="97">
        <f t="shared" si="11"/>
        <v>770</v>
      </c>
      <c r="L34" s="97">
        <f t="shared" si="11"/>
        <v>1024</v>
      </c>
      <c r="M34" s="97">
        <f t="shared" si="11"/>
        <v>798</v>
      </c>
      <c r="N34" s="97">
        <f t="shared" si="11"/>
        <v>1041</v>
      </c>
      <c r="O34" s="97">
        <f t="shared" si="11"/>
        <v>1197</v>
      </c>
      <c r="P34" s="98">
        <f t="shared" si="11"/>
        <v>875</v>
      </c>
    </row>
  </sheetData>
  <mergeCells count="6">
    <mergeCell ref="O1:P1"/>
    <mergeCell ref="A3:A5"/>
    <mergeCell ref="B3:I3"/>
    <mergeCell ref="J3:P3"/>
    <mergeCell ref="B4:I4"/>
    <mergeCell ref="J4:P4"/>
  </mergeCells>
  <phoneticPr fontId="2"/>
  <printOptions horizontalCentered="1"/>
  <pageMargins left="0.62992125984251968" right="0.47244094488188981" top="0.59055118110236227" bottom="0.59055118110236227" header="0" footer="0"/>
  <pageSetup paperSize="9" scale="49" fitToWidth="0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４表</vt:lpstr>
      <vt:lpstr>５表 </vt:lpstr>
      <vt:lpstr>６表-1</vt:lpstr>
      <vt:lpstr>６表-2</vt:lpstr>
      <vt:lpstr>７表</vt:lpstr>
      <vt:lpstr>８-1表</vt:lpstr>
      <vt:lpstr>8-2表</vt:lpstr>
      <vt:lpstr>'４表'!Print_Area</vt:lpstr>
      <vt:lpstr>'５表 '!Print_Area</vt:lpstr>
      <vt:lpstr>'６表-1'!Print_Area</vt:lpstr>
      <vt:lpstr>'６表-2'!Print_Area</vt:lpstr>
      <vt:lpstr>'７表'!Print_Area</vt:lpstr>
      <vt:lpstr>'８-1表'!Print_Area</vt:lpstr>
      <vt:lpstr>'8-2表'!Print_Area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保健統計</dc:creator>
  <cp:lastModifiedBy>User</cp:lastModifiedBy>
  <cp:lastPrinted>2024-11-07T08:23:03Z</cp:lastPrinted>
  <dcterms:created xsi:type="dcterms:W3CDTF">1998-07-16T06:46:00Z</dcterms:created>
  <dcterms:modified xsi:type="dcterms:W3CDTF">2024-11-22T07:18:42Z</dcterms:modified>
</cp:coreProperties>
</file>