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tabRatio="767" activeTab="0"/>
  </bookViews>
  <sheets>
    <sheet name="9" sheetId="1" r:id="rId1"/>
  </sheets>
  <definedNames>
    <definedName name="_xlnm.Print_Area" localSheetId="0">'9'!$A$2:$M$138</definedName>
  </definedNames>
  <calcPr fullCalcOnLoad="1"/>
</workbook>
</file>

<file path=xl/sharedStrings.xml><?xml version="1.0" encoding="utf-8"?>
<sst xmlns="http://schemas.openxmlformats.org/spreadsheetml/2006/main" count="239" uniqueCount="67">
  <si>
    <t>H18</t>
  </si>
  <si>
    <t>H17</t>
  </si>
  <si>
    <t>年</t>
  </si>
  <si>
    <t>H12</t>
  </si>
  <si>
    <t>H13</t>
  </si>
  <si>
    <t>H14</t>
  </si>
  <si>
    <t>H15</t>
  </si>
  <si>
    <t>H16</t>
  </si>
  <si>
    <t>漁業収入
(千円)</t>
  </si>
  <si>
    <t>油費</t>
  </si>
  <si>
    <t>えさ代</t>
  </si>
  <si>
    <t>計
(千円)</t>
  </si>
  <si>
    <t>漁船･漁具費</t>
  </si>
  <si>
    <t>ぶり類養殖</t>
  </si>
  <si>
    <t>真珠養殖</t>
  </si>
  <si>
    <t>まだい養殖</t>
  </si>
  <si>
    <t>真珠母貝養殖</t>
  </si>
  <si>
    <t>３～５ｔ漁船　（太平洋南区）</t>
  </si>
  <si>
    <t>３～５ｔ漁船　（瀬戸内海区）</t>
  </si>
  <si>
    <t>漁業所得
(千円)</t>
  </si>
  <si>
    <t>種苗代</t>
  </si>
  <si>
    <t>核代</t>
  </si>
  <si>
    <t>収穫量
(kg)</t>
  </si>
  <si>
    <t>①</t>
  </si>
  <si>
    <t>漁獲量
(kg)</t>
  </si>
  <si>
    <t>漁業支出</t>
  </si>
  <si>
    <t>減価償却費</t>
  </si>
  <si>
    <t>収穫量
(g)</t>
  </si>
  <si>
    <t>えさ･氷･魚箱代</t>
  </si>
  <si>
    <t>修繕費</t>
  </si>
  <si>
    <t>－</t>
  </si>
  <si>
    <t>－</t>
  </si>
  <si>
    <t>※H19以降は香川県、愛媛県及び高知県の平均値</t>
  </si>
  <si>
    <t>※H19以降は愛媛県及び高知県の平均値</t>
  </si>
  <si>
    <t>資料：愛媛農林水産統計年報</t>
  </si>
  <si>
    <r>
      <t>販売単価
(円</t>
    </r>
    <r>
      <rPr>
        <sz val="11"/>
        <rFont val="ＭＳ ゴシック"/>
        <family val="3"/>
      </rPr>
      <t>/kg)</t>
    </r>
  </si>
  <si>
    <r>
      <t>生産原価
(円</t>
    </r>
    <r>
      <rPr>
        <sz val="11"/>
        <rFont val="ＭＳ ゴシック"/>
        <family val="3"/>
      </rPr>
      <t>/kg)</t>
    </r>
  </si>
  <si>
    <r>
      <t>H</t>
    </r>
    <r>
      <rPr>
        <sz val="11"/>
        <rFont val="ＭＳ ゴシック"/>
        <family val="3"/>
      </rPr>
      <t>19</t>
    </r>
  </si>
  <si>
    <r>
      <t>H</t>
    </r>
    <r>
      <rPr>
        <sz val="11"/>
        <rFont val="ＭＳ ゴシック"/>
        <family val="3"/>
      </rPr>
      <t>20</t>
    </r>
  </si>
  <si>
    <r>
      <t>H</t>
    </r>
    <r>
      <rPr>
        <sz val="11"/>
        <rFont val="ＭＳ ゴシック"/>
        <family val="3"/>
      </rPr>
      <t>21</t>
    </r>
  </si>
  <si>
    <r>
      <t>H</t>
    </r>
    <r>
      <rPr>
        <sz val="11"/>
        <rFont val="ＭＳ ゴシック"/>
        <family val="3"/>
      </rPr>
      <t>22</t>
    </r>
  </si>
  <si>
    <r>
      <t>H</t>
    </r>
    <r>
      <rPr>
        <sz val="11"/>
        <rFont val="ＭＳ ゴシック"/>
        <family val="3"/>
      </rPr>
      <t>23</t>
    </r>
  </si>
  <si>
    <r>
      <t>H</t>
    </r>
    <r>
      <rPr>
        <sz val="11"/>
        <rFont val="ＭＳ ゴシック"/>
        <family val="3"/>
      </rPr>
      <t>24</t>
    </r>
  </si>
  <si>
    <r>
      <t>販売単価
(円</t>
    </r>
    <r>
      <rPr>
        <sz val="11"/>
        <rFont val="ＭＳ ゴシック"/>
        <family val="3"/>
      </rPr>
      <t>/g)</t>
    </r>
  </si>
  <si>
    <r>
      <t>生産原価
(円</t>
    </r>
    <r>
      <rPr>
        <sz val="11"/>
        <rFont val="ＭＳ ゴシック"/>
        <family val="3"/>
      </rPr>
      <t>/g)</t>
    </r>
  </si>
  <si>
    <t>H25</t>
  </si>
  <si>
    <t>H26</t>
  </si>
  <si>
    <t>H27</t>
  </si>
  <si>
    <t>H28</t>
  </si>
  <si>
    <t>年</t>
  </si>
  <si>
    <t>H27</t>
  </si>
  <si>
    <t>H28</t>
  </si>
  <si>
    <t>②</t>
  </si>
  <si>
    <t>③</t>
  </si>
  <si>
    <t>④</t>
  </si>
  <si>
    <t>⑤</t>
  </si>
  <si>
    <t>⑥</t>
  </si>
  <si>
    <t>H28</t>
  </si>
  <si>
    <t>H29</t>
  </si>
  <si>
    <t>資料：愛媛農林水産統計年報、四国農林水産統計年報</t>
  </si>
  <si>
    <t>H30</t>
  </si>
  <si>
    <t>H30</t>
  </si>
  <si>
    <t>R1</t>
  </si>
  <si>
    <t>R2</t>
  </si>
  <si>
    <t>R3</t>
  </si>
  <si>
    <t>R4</t>
  </si>
  <si>
    <t>漁業経営の状況（H12～R4）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</si>
</sst>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[Red]\-#,##0.0"/>
    <numFmt numFmtId="179" formatCode="0.0"/>
    <numFmt numFmtId="180" formatCode="&quot;(&quot;#,##0&quot;)&quot;"/>
    <numFmt numFmtId="181" formatCode="#,##0.0_);[Red]\(#,##0.0\)"/>
    <numFmt numFmtId="182" formatCode="#,##0_ "/>
    <numFmt numFmtId="183" formatCode="\ 0,000"/>
    <numFmt numFmtId="184" formatCode="\ 0"/>
    <numFmt numFmtId="185" formatCode="0.0%"/>
    <numFmt numFmtId="186" formatCode="&quot;(&quot;0.0%&quot;)&quot;"/>
    <numFmt numFmtId="187" formatCode="\ 00,000"/>
    <numFmt numFmtId="188" formatCode="\ 00"/>
    <numFmt numFmtId="189" formatCode="#,##0&quot;㌧&quot;"/>
    <numFmt numFmtId="190" formatCode="#,##0&quot;百万円&quot;"/>
    <numFmt numFmtId="191" formatCode="&quot;(&quot;#,##0&quot;㌧)&quot;"/>
    <numFmt numFmtId="192" formatCode="#,##0&quot;kg&quot;"/>
    <numFmt numFmtId="193" formatCode="&quot;(&quot;#,###&quot;)&quot;"/>
    <numFmt numFmtId="194" formatCode="&quot;[&quot;#,##0&quot;]&quot;"/>
    <numFmt numFmtId="195" formatCode="[Black]_ * #,##0_ \ ;[Red]_ \ &quot;△&quot;\ * #,##0_ \ "/>
    <numFmt numFmtId="196" formatCode="#,##0.0_ ;[Red]\-#,##0.0_ "/>
    <numFmt numFmtId="197" formatCode="0.0_ "/>
    <numFmt numFmtId="198" formatCode="&quot;（＋&quot;0%&quot;）&quot;"/>
    <numFmt numFmtId="199" formatCode="&quot;（△&quot;0%&quot;）&quot;"/>
    <numFmt numFmtId="200" formatCode="&quot;（±&quot;0%&quot;）&quot;"/>
    <numFmt numFmtId="201" formatCode="#,##0\ \ "/>
    <numFmt numFmtId="202" formatCode=";;;"/>
    <numFmt numFmtId="203" formatCode="0.0000"/>
    <numFmt numFmtId="204" formatCode="&quot;(&quot;#,##0&quot;百万円)&quot;"/>
    <numFmt numFmtId="205" formatCode="&quot;(&quot;General&quot;)&quot;"/>
    <numFmt numFmtId="206" formatCode="#,##0_ ;[Red]\-#,##0\ "/>
    <numFmt numFmtId="207" formatCode="#,##0_ ;[Red]\-#,##0_ "/>
    <numFmt numFmtId="208" formatCode="&quot;(&quot;#,###&quot;+α)&quot;"/>
    <numFmt numFmtId="209" formatCode="#,###&quot;+α&quot;"/>
    <numFmt numFmtId="210" formatCode="#,###&quot; +α&quot;"/>
    <numFmt numFmtId="211" formatCode="&quot;¥&quot;#,##0.0_);[Red]\(&quot;¥&quot;#,##0.0\)"/>
    <numFmt numFmtId="212" formatCode="#,##0.0_ ;[Red]\-#,##0.0\ "/>
    <numFmt numFmtId="213" formatCode="0;_᐀"/>
    <numFmt numFmtId="214" formatCode="0;_가"/>
    <numFmt numFmtId="215" formatCode="&quot;（&quot;#,##0&quot;）&quot;"/>
    <numFmt numFmtId="216" formatCode="0_);[Red]\(0\)"/>
    <numFmt numFmtId="217" formatCode="#,###&quot; (1)&quot;"/>
    <numFmt numFmtId="218" formatCode="#,###&quot; (2)&quot;"/>
    <numFmt numFmtId="219" formatCode="&quot;（＋&quot;0%&quot;）&quot;*-\1"/>
    <numFmt numFmtId="220" formatCode="#,##0;&quot;△&quot;\-#,##0"/>
    <numFmt numFmtId="221" formatCode="#,##0;&quot;△&quot;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_ * #,###,##0_ ;_ * \△\ \ \ \ ??,??0_ ;_ * _ @_ "/>
    <numFmt numFmtId="227" formatCode="###\ ###\ ##0"/>
    <numFmt numFmtId="228" formatCode="_ * #,###,##0.0_ ;_ * \△\ \ ??,??0.0_ ;_ * _ @_ "/>
    <numFmt numFmtId="229" formatCode="_ * #,###,##0.00_ ;_ * \△\ ??,??0.00_ ;_ * _ @_ "/>
    <numFmt numFmtId="230" formatCode="_ * #,###,##0_ ;_ * \△??,??0_ ;_ * _ @_ "/>
    <numFmt numFmtId="231" formatCode="###\ ###\ ##0.0\ ;&quot;△&quot;###\ ###\ ##0.0\ "/>
    <numFmt numFmtId="232" formatCode="###\ ###\ ##0.00\ ;&quot;△&quot;###\ ###\ ##0.00\ "/>
    <numFmt numFmtId="233" formatCode="0.000"/>
    <numFmt numFmtId="234" formatCode="[$]ggge&quot;年&quot;m&quot;月&quot;d&quot;日&quot;;@"/>
    <numFmt numFmtId="235" formatCode="[$-411]gge&quot;年&quot;m&quot;月&quot;d&quot;日&quot;;@"/>
    <numFmt numFmtId="236" formatCode="[$]gge&quot;年&quot;m&quot;月&quot;d&quot;日&quot;;@"/>
  </numFmts>
  <fonts count="42"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38" fontId="5" fillId="0" borderId="10" xfId="48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8" fontId="5" fillId="0" borderId="11" xfId="48" applyFont="1" applyFill="1" applyBorder="1" applyAlignment="1">
      <alignment vertical="center" wrapText="1"/>
    </xf>
    <xf numFmtId="38" fontId="5" fillId="0" borderId="12" xfId="48" applyFont="1" applyFill="1" applyBorder="1" applyAlignment="1">
      <alignment vertical="center" wrapText="1"/>
    </xf>
    <xf numFmtId="38" fontId="5" fillId="0" borderId="11" xfId="48" applyFont="1" applyFill="1" applyBorder="1" applyAlignment="1">
      <alignment horizontal="right" vertical="center" wrapText="1"/>
    </xf>
    <xf numFmtId="38" fontId="5" fillId="0" borderId="13" xfId="48" applyFont="1" applyFill="1" applyBorder="1" applyAlignment="1">
      <alignment vertical="center" wrapText="1"/>
    </xf>
    <xf numFmtId="38" fontId="5" fillId="0" borderId="13" xfId="48" applyFont="1" applyFill="1" applyBorder="1" applyAlignment="1">
      <alignment horizontal="right" vertical="center" wrapText="1"/>
    </xf>
    <xf numFmtId="221" fontId="5" fillId="0" borderId="14" xfId="48" applyNumberFormat="1" applyFont="1" applyFill="1" applyBorder="1" applyAlignment="1">
      <alignment horizontal="right" vertical="center" wrapText="1"/>
    </xf>
    <xf numFmtId="38" fontId="5" fillId="0" borderId="15" xfId="48" applyFont="1" applyFill="1" applyBorder="1" applyAlignment="1">
      <alignment horizontal="right" vertical="center" wrapText="1"/>
    </xf>
    <xf numFmtId="38" fontId="5" fillId="0" borderId="15" xfId="48" applyFont="1" applyFill="1" applyBorder="1" applyAlignment="1">
      <alignment vertical="center" wrapText="1"/>
    </xf>
    <xf numFmtId="38" fontId="5" fillId="0" borderId="16" xfId="48" applyFont="1" applyFill="1" applyBorder="1" applyAlignment="1">
      <alignment horizontal="right" vertical="center" wrapText="1"/>
    </xf>
    <xf numFmtId="38" fontId="5" fillId="0" borderId="16" xfId="48" applyFont="1" applyFill="1" applyBorder="1" applyAlignment="1">
      <alignment vertical="center" wrapText="1"/>
    </xf>
    <xf numFmtId="38" fontId="5" fillId="0" borderId="17" xfId="48" applyFont="1" applyFill="1" applyBorder="1" applyAlignment="1">
      <alignment horizontal="right" vertical="center" wrapText="1"/>
    </xf>
    <xf numFmtId="38" fontId="5" fillId="0" borderId="18" xfId="48" applyFont="1" applyFill="1" applyBorder="1" applyAlignment="1">
      <alignment horizontal="right" vertical="center" wrapText="1"/>
    </xf>
    <xf numFmtId="38" fontId="5" fillId="0" borderId="19" xfId="48" applyFont="1" applyFill="1" applyBorder="1" applyAlignment="1">
      <alignment vertical="center" wrapText="1"/>
    </xf>
    <xf numFmtId="38" fontId="5" fillId="0" borderId="19" xfId="48" applyFont="1" applyFill="1" applyBorder="1" applyAlignment="1">
      <alignment horizontal="right" vertical="center" wrapText="1"/>
    </xf>
    <xf numFmtId="38" fontId="5" fillId="0" borderId="20" xfId="48" applyFont="1" applyFill="1" applyBorder="1" applyAlignment="1">
      <alignment vertical="center" wrapText="1"/>
    </xf>
    <xf numFmtId="221" fontId="5" fillId="0" borderId="20" xfId="48" applyNumberFormat="1" applyFont="1" applyFill="1" applyBorder="1" applyAlignment="1">
      <alignment horizontal="right" vertical="center" wrapText="1"/>
    </xf>
    <xf numFmtId="221" fontId="5" fillId="0" borderId="14" xfId="48" applyNumberFormat="1" applyFont="1" applyFill="1" applyBorder="1" applyAlignment="1">
      <alignment horizontal="right" vertical="center" shrinkToFit="1"/>
    </xf>
    <xf numFmtId="221" fontId="5" fillId="0" borderId="20" xfId="48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right" vertical="center"/>
    </xf>
    <xf numFmtId="221" fontId="5" fillId="0" borderId="21" xfId="48" applyNumberFormat="1" applyFont="1" applyFill="1" applyBorder="1" applyAlignment="1">
      <alignment horizontal="right" vertical="center" shrinkToFit="1"/>
    </xf>
    <xf numFmtId="38" fontId="5" fillId="0" borderId="15" xfId="48" applyFont="1" applyFill="1" applyBorder="1" applyAlignment="1">
      <alignment horizontal="right" vertical="center" shrinkToFit="1"/>
    </xf>
    <xf numFmtId="1" fontId="5" fillId="0" borderId="0" xfId="0" applyNumberFormat="1" applyFont="1" applyFill="1" applyAlignment="1">
      <alignment/>
    </xf>
    <xf numFmtId="38" fontId="5" fillId="0" borderId="16" xfId="48" applyFont="1" applyFill="1" applyBorder="1" applyAlignment="1">
      <alignment horizontal="right" vertical="center" shrinkToFit="1"/>
    </xf>
    <xf numFmtId="38" fontId="5" fillId="0" borderId="22" xfId="48" applyFont="1" applyFill="1" applyBorder="1" applyAlignment="1">
      <alignment horizontal="right" vertical="center" wrapText="1"/>
    </xf>
    <xf numFmtId="38" fontId="5" fillId="0" borderId="20" xfId="48" applyFont="1" applyFill="1" applyBorder="1" applyAlignment="1">
      <alignment horizontal="right" vertical="center" wrapText="1"/>
    </xf>
    <xf numFmtId="38" fontId="5" fillId="0" borderId="23" xfId="48" applyFont="1" applyFill="1" applyBorder="1" applyAlignment="1">
      <alignment vertical="center" wrapText="1"/>
    </xf>
    <xf numFmtId="38" fontId="5" fillId="0" borderId="23" xfId="48" applyFont="1" applyFill="1" applyBorder="1" applyAlignment="1">
      <alignment horizontal="right" vertical="center" wrapText="1"/>
    </xf>
    <xf numFmtId="38" fontId="5" fillId="0" borderId="14" xfId="48" applyFont="1" applyFill="1" applyBorder="1" applyAlignment="1">
      <alignment vertical="center" wrapText="1"/>
    </xf>
    <xf numFmtId="38" fontId="5" fillId="0" borderId="24" xfId="48" applyFont="1" applyFill="1" applyBorder="1" applyAlignment="1">
      <alignment vertical="center" wrapText="1"/>
    </xf>
    <xf numFmtId="38" fontId="5" fillId="0" borderId="14" xfId="48" applyFont="1" applyFill="1" applyBorder="1" applyAlignment="1">
      <alignment horizontal="right" vertical="center" wrapText="1"/>
    </xf>
    <xf numFmtId="38" fontId="5" fillId="0" borderId="25" xfId="48" applyFont="1" applyFill="1" applyBorder="1" applyAlignment="1">
      <alignment vertical="center" wrapText="1"/>
    </xf>
    <xf numFmtId="38" fontId="5" fillId="0" borderId="26" xfId="48" applyFont="1" applyFill="1" applyBorder="1" applyAlignment="1">
      <alignment vertical="center" wrapText="1"/>
    </xf>
    <xf numFmtId="38" fontId="5" fillId="0" borderId="25" xfId="48" applyFont="1" applyFill="1" applyBorder="1" applyAlignment="1">
      <alignment horizontal="right" vertical="center" wrapText="1"/>
    </xf>
    <xf numFmtId="38" fontId="5" fillId="0" borderId="27" xfId="48" applyFont="1" applyFill="1" applyBorder="1" applyAlignment="1">
      <alignment vertical="center" wrapText="1"/>
    </xf>
    <xf numFmtId="221" fontId="5" fillId="0" borderId="28" xfId="48" applyNumberFormat="1" applyFont="1" applyFill="1" applyBorder="1" applyAlignment="1">
      <alignment horizontal="right" vertical="center" shrinkToFit="1"/>
    </xf>
    <xf numFmtId="38" fontId="5" fillId="0" borderId="10" xfId="48" applyFont="1" applyFill="1" applyBorder="1" applyAlignment="1">
      <alignment horizontal="right" vertical="center" shrinkToFit="1"/>
    </xf>
    <xf numFmtId="38" fontId="5" fillId="0" borderId="24" xfId="48" applyFont="1" applyFill="1" applyBorder="1" applyAlignment="1">
      <alignment horizontal="right" vertical="center" wrapText="1"/>
    </xf>
    <xf numFmtId="38" fontId="5" fillId="0" borderId="28" xfId="48" applyFont="1" applyFill="1" applyBorder="1" applyAlignment="1">
      <alignment horizontal="right" vertical="center" wrapText="1"/>
    </xf>
    <xf numFmtId="38" fontId="5" fillId="0" borderId="18" xfId="48" applyFont="1" applyFill="1" applyBorder="1" applyAlignment="1">
      <alignment vertical="center" wrapText="1"/>
    </xf>
    <xf numFmtId="221" fontId="5" fillId="0" borderId="18" xfId="48" applyNumberFormat="1" applyFont="1" applyFill="1" applyBorder="1" applyAlignment="1">
      <alignment horizontal="right" vertical="center" wrapText="1"/>
    </xf>
    <xf numFmtId="38" fontId="5" fillId="0" borderId="29" xfId="48" applyFont="1" applyFill="1" applyBorder="1" applyAlignment="1">
      <alignment horizontal="right" vertical="center" wrapText="1"/>
    </xf>
    <xf numFmtId="38" fontId="5" fillId="0" borderId="10" xfId="48" applyFont="1" applyFill="1" applyBorder="1" applyAlignment="1">
      <alignment horizontal="right" vertical="center" wrapText="1"/>
    </xf>
    <xf numFmtId="38" fontId="5" fillId="0" borderId="28" xfId="48" applyFont="1" applyFill="1" applyBorder="1" applyAlignment="1">
      <alignment vertical="center" wrapText="1"/>
    </xf>
    <xf numFmtId="38" fontId="5" fillId="33" borderId="16" xfId="48" applyFont="1" applyFill="1" applyBorder="1" applyAlignment="1">
      <alignment horizontal="right" vertical="center" wrapText="1"/>
    </xf>
    <xf numFmtId="38" fontId="5" fillId="33" borderId="16" xfId="48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8" fontId="5" fillId="33" borderId="23" xfId="48" applyFont="1" applyFill="1" applyBorder="1" applyAlignment="1">
      <alignment horizontal="right" vertical="center" wrapText="1"/>
    </xf>
    <xf numFmtId="38" fontId="5" fillId="33" borderId="23" xfId="48" applyFont="1" applyFill="1" applyBorder="1" applyAlignment="1">
      <alignment vertical="center" wrapText="1"/>
    </xf>
    <xf numFmtId="38" fontId="5" fillId="0" borderId="0" xfId="48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vertical="center" wrapText="1"/>
    </xf>
    <xf numFmtId="221" fontId="5" fillId="0" borderId="0" xfId="48" applyNumberFormat="1" applyFont="1" applyFill="1" applyBorder="1" applyAlignment="1">
      <alignment horizontal="right" vertical="center" wrapText="1"/>
    </xf>
    <xf numFmtId="221" fontId="5" fillId="0" borderId="28" xfId="48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Alignment="1">
      <alignment/>
    </xf>
    <xf numFmtId="38" fontId="5" fillId="33" borderId="10" xfId="48" applyFont="1" applyFill="1" applyBorder="1" applyAlignment="1">
      <alignment horizontal="right" vertical="center" wrapText="1"/>
    </xf>
    <xf numFmtId="38" fontId="5" fillId="33" borderId="10" xfId="48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8" fontId="5" fillId="33" borderId="24" xfId="48" applyFont="1" applyFill="1" applyBorder="1" applyAlignment="1">
      <alignment horizontal="right" vertical="center" wrapText="1"/>
    </xf>
    <xf numFmtId="0" fontId="8" fillId="0" borderId="0" xfId="42" applyFont="1" applyFill="1" applyAlignment="1" applyProtection="1">
      <alignment/>
      <protection/>
    </xf>
    <xf numFmtId="38" fontId="5" fillId="33" borderId="22" xfId="48" applyFont="1" applyFill="1" applyBorder="1" applyAlignment="1">
      <alignment horizontal="right" vertical="center" wrapText="1"/>
    </xf>
    <xf numFmtId="38" fontId="5" fillId="33" borderId="20" xfId="48" applyFont="1" applyFill="1" applyBorder="1" applyAlignment="1">
      <alignment horizontal="right" vertical="center" wrapText="1"/>
    </xf>
    <xf numFmtId="38" fontId="5" fillId="33" borderId="20" xfId="48" applyFont="1" applyFill="1" applyBorder="1" applyAlignment="1">
      <alignment vertical="center" wrapText="1"/>
    </xf>
    <xf numFmtId="221" fontId="5" fillId="33" borderId="20" xfId="48" applyNumberFormat="1" applyFont="1" applyFill="1" applyBorder="1" applyAlignment="1">
      <alignment horizontal="right" vertical="center" wrapText="1"/>
    </xf>
    <xf numFmtId="38" fontId="5" fillId="33" borderId="14" xfId="48" applyFont="1" applyFill="1" applyBorder="1" applyAlignment="1">
      <alignment horizontal="right" vertical="center" wrapText="1"/>
    </xf>
    <xf numFmtId="38" fontId="5" fillId="33" borderId="14" xfId="48" applyFont="1" applyFill="1" applyBorder="1" applyAlignment="1">
      <alignment vertical="center" wrapText="1"/>
    </xf>
    <xf numFmtId="221" fontId="5" fillId="33" borderId="14" xfId="48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8" fontId="5" fillId="33" borderId="26" xfId="48" applyFont="1" applyFill="1" applyBorder="1" applyAlignment="1">
      <alignment horizontal="right" vertical="center" wrapText="1"/>
    </xf>
    <xf numFmtId="38" fontId="5" fillId="33" borderId="25" xfId="48" applyFont="1" applyFill="1" applyBorder="1" applyAlignment="1">
      <alignment horizontal="right" vertical="center" wrapText="1"/>
    </xf>
    <xf numFmtId="38" fontId="5" fillId="33" borderId="27" xfId="48" applyFont="1" applyFill="1" applyBorder="1" applyAlignment="1">
      <alignment vertical="center" wrapText="1"/>
    </xf>
    <xf numFmtId="38" fontId="5" fillId="33" borderId="27" xfId="48" applyFont="1" applyFill="1" applyBorder="1" applyAlignment="1">
      <alignment horizontal="right" vertical="center" wrapText="1"/>
    </xf>
    <xf numFmtId="38" fontId="5" fillId="33" borderId="25" xfId="48" applyFont="1" applyFill="1" applyBorder="1" applyAlignment="1">
      <alignment vertical="center" wrapText="1"/>
    </xf>
    <xf numFmtId="221" fontId="5" fillId="33" borderId="25" xfId="48" applyNumberFormat="1" applyFont="1" applyFill="1" applyBorder="1" applyAlignment="1">
      <alignment horizontal="right" vertical="center" wrapText="1"/>
    </xf>
    <xf numFmtId="38" fontId="5" fillId="33" borderId="28" xfId="48" applyFont="1" applyFill="1" applyBorder="1" applyAlignment="1">
      <alignment vertical="center" wrapTex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" defaultRowHeight="14.25"/>
  <cols>
    <col min="1" max="1" width="2.59765625" style="48" customWidth="1"/>
    <col min="2" max="2" width="6.59765625" style="48" customWidth="1"/>
    <col min="3" max="13" width="9.59765625" style="48" customWidth="1"/>
    <col min="14" max="16384" width="9" style="48" customWidth="1"/>
  </cols>
  <sheetData>
    <row r="1" ht="12.75">
      <c r="B1" s="68"/>
    </row>
    <row r="2" ht="16.5">
      <c r="B2" s="2" t="s">
        <v>66</v>
      </c>
    </row>
    <row r="3" ht="16.5">
      <c r="B3" s="2"/>
    </row>
    <row r="4" spans="1:2" ht="15" customHeight="1">
      <c r="A4" s="48" t="s">
        <v>23</v>
      </c>
      <c r="B4" s="48" t="s">
        <v>17</v>
      </c>
    </row>
    <row r="5" spans="2:13" ht="13.5" customHeight="1">
      <c r="B5" s="77" t="s">
        <v>2</v>
      </c>
      <c r="C5" s="77" t="s">
        <v>24</v>
      </c>
      <c r="D5" s="77" t="s">
        <v>8</v>
      </c>
      <c r="E5" s="79" t="s">
        <v>11</v>
      </c>
      <c r="F5" s="81" t="s">
        <v>25</v>
      </c>
      <c r="G5" s="81"/>
      <c r="H5" s="81"/>
      <c r="I5" s="81"/>
      <c r="J5" s="82"/>
      <c r="K5" s="77" t="s">
        <v>19</v>
      </c>
      <c r="L5" s="77" t="s">
        <v>35</v>
      </c>
      <c r="M5" s="77" t="s">
        <v>36</v>
      </c>
    </row>
    <row r="6" spans="2:13" s="49" customFormat="1" ht="13.5" customHeight="1">
      <c r="B6" s="78"/>
      <c r="C6" s="78"/>
      <c r="D6" s="78"/>
      <c r="E6" s="80"/>
      <c r="F6" s="50" t="s">
        <v>12</v>
      </c>
      <c r="G6" s="50" t="s">
        <v>9</v>
      </c>
      <c r="H6" s="50" t="s">
        <v>28</v>
      </c>
      <c r="I6" s="50" t="s">
        <v>29</v>
      </c>
      <c r="J6" s="50" t="s">
        <v>26</v>
      </c>
      <c r="K6" s="78"/>
      <c r="L6" s="78"/>
      <c r="M6" s="78"/>
    </row>
    <row r="7" spans="2:14" ht="13.5" customHeight="1">
      <c r="B7" s="51" t="s">
        <v>3</v>
      </c>
      <c r="C7" s="3">
        <v>11119</v>
      </c>
      <c r="D7" s="4">
        <v>5020.5</v>
      </c>
      <c r="E7" s="5">
        <v>2660.2</v>
      </c>
      <c r="F7" s="6">
        <v>397.1</v>
      </c>
      <c r="G7" s="6">
        <v>530.5</v>
      </c>
      <c r="H7" s="6">
        <v>205.7</v>
      </c>
      <c r="I7" s="7" t="s">
        <v>30</v>
      </c>
      <c r="J7" s="6">
        <v>733.2</v>
      </c>
      <c r="K7" s="8">
        <v>2360.3</v>
      </c>
      <c r="L7" s="9">
        <v>451.52441766345896</v>
      </c>
      <c r="M7" s="10">
        <v>239.24813382498425</v>
      </c>
      <c r="N7" s="63"/>
    </row>
    <row r="8" spans="2:14" ht="13.5" customHeight="1">
      <c r="B8" s="51" t="s">
        <v>4</v>
      </c>
      <c r="C8" s="3">
        <v>9171</v>
      </c>
      <c r="D8" s="4">
        <v>4355.2</v>
      </c>
      <c r="E8" s="5">
        <v>2276.1</v>
      </c>
      <c r="F8" s="6">
        <v>404.7</v>
      </c>
      <c r="G8" s="6">
        <v>515.4</v>
      </c>
      <c r="H8" s="6">
        <v>160.7</v>
      </c>
      <c r="I8" s="7" t="s">
        <v>30</v>
      </c>
      <c r="J8" s="5">
        <v>535.3</v>
      </c>
      <c r="K8" s="8">
        <v>2079.1</v>
      </c>
      <c r="L8" s="11">
        <v>474.8882346527096</v>
      </c>
      <c r="M8" s="12">
        <v>248.18449460255152</v>
      </c>
      <c r="N8" s="63"/>
    </row>
    <row r="9" spans="2:14" ht="13.5" customHeight="1">
      <c r="B9" s="51" t="s">
        <v>5</v>
      </c>
      <c r="C9" s="3">
        <v>10156</v>
      </c>
      <c r="D9" s="4">
        <v>3942.5</v>
      </c>
      <c r="E9" s="5">
        <v>2196.8</v>
      </c>
      <c r="F9" s="6">
        <v>321.2</v>
      </c>
      <c r="G9" s="6">
        <v>426.9</v>
      </c>
      <c r="H9" s="6">
        <v>192.4</v>
      </c>
      <c r="I9" s="7" t="s">
        <v>30</v>
      </c>
      <c r="J9" s="5">
        <v>532.6</v>
      </c>
      <c r="K9" s="8">
        <v>1745.7</v>
      </c>
      <c r="L9" s="11">
        <v>388.1941709334384</v>
      </c>
      <c r="M9" s="12">
        <v>216.30563213863726</v>
      </c>
      <c r="N9" s="63"/>
    </row>
    <row r="10" spans="2:14" ht="13.5" customHeight="1">
      <c r="B10" s="51" t="s">
        <v>6</v>
      </c>
      <c r="C10" s="3">
        <v>9443</v>
      </c>
      <c r="D10" s="4">
        <v>3290</v>
      </c>
      <c r="E10" s="5">
        <v>1880</v>
      </c>
      <c r="F10" s="6">
        <v>329</v>
      </c>
      <c r="G10" s="6">
        <v>368</v>
      </c>
      <c r="H10" s="6">
        <v>175</v>
      </c>
      <c r="I10" s="7" t="s">
        <v>30</v>
      </c>
      <c r="J10" s="5">
        <v>382</v>
      </c>
      <c r="K10" s="8">
        <v>1410</v>
      </c>
      <c r="L10" s="11">
        <v>348.40622683469235</v>
      </c>
      <c r="M10" s="12">
        <v>199.08927247696707</v>
      </c>
      <c r="N10" s="63"/>
    </row>
    <row r="11" spans="2:14" ht="13.5" customHeight="1">
      <c r="B11" s="51" t="s">
        <v>7</v>
      </c>
      <c r="C11" s="3">
        <v>11340</v>
      </c>
      <c r="D11" s="4">
        <v>3808</v>
      </c>
      <c r="E11" s="5">
        <v>1958</v>
      </c>
      <c r="F11" s="6">
        <v>314</v>
      </c>
      <c r="G11" s="6">
        <v>392</v>
      </c>
      <c r="H11" s="6">
        <v>211</v>
      </c>
      <c r="I11" s="7" t="s">
        <v>30</v>
      </c>
      <c r="J11" s="5">
        <v>314</v>
      </c>
      <c r="K11" s="8">
        <v>1850</v>
      </c>
      <c r="L11" s="11">
        <v>335.8024691358025</v>
      </c>
      <c r="M11" s="12">
        <v>172.663139329806</v>
      </c>
      <c r="N11" s="63"/>
    </row>
    <row r="12" spans="2:14" ht="13.5" customHeight="1">
      <c r="B12" s="51" t="s">
        <v>1</v>
      </c>
      <c r="C12" s="3">
        <v>8898</v>
      </c>
      <c r="D12" s="4">
        <v>3689</v>
      </c>
      <c r="E12" s="5">
        <v>2054</v>
      </c>
      <c r="F12" s="6">
        <v>354</v>
      </c>
      <c r="G12" s="6">
        <v>495</v>
      </c>
      <c r="H12" s="6">
        <v>207</v>
      </c>
      <c r="I12" s="7" t="s">
        <v>30</v>
      </c>
      <c r="J12" s="5">
        <v>369</v>
      </c>
      <c r="K12" s="8">
        <v>1635</v>
      </c>
      <c r="L12" s="11">
        <v>414.5875477635424</v>
      </c>
      <c r="M12" s="12">
        <v>230.83839064958417</v>
      </c>
      <c r="N12" s="63"/>
    </row>
    <row r="13" spans="2:14" ht="13.5" customHeight="1">
      <c r="B13" s="52" t="s">
        <v>0</v>
      </c>
      <c r="C13" s="13">
        <v>14006</v>
      </c>
      <c r="D13" s="13">
        <v>5041</v>
      </c>
      <c r="E13" s="14">
        <v>3172</v>
      </c>
      <c r="F13" s="15">
        <v>305</v>
      </c>
      <c r="G13" s="16">
        <v>848</v>
      </c>
      <c r="H13" s="16" t="s">
        <v>30</v>
      </c>
      <c r="I13" s="17">
        <v>330</v>
      </c>
      <c r="J13" s="14">
        <v>400</v>
      </c>
      <c r="K13" s="18">
        <v>1869</v>
      </c>
      <c r="L13" s="16">
        <v>359.9171783521348</v>
      </c>
      <c r="M13" s="15">
        <v>226.47436812794516</v>
      </c>
      <c r="N13" s="63"/>
    </row>
    <row r="14" spans="2:14" ht="13.5" customHeight="1">
      <c r="B14" s="52" t="s">
        <v>37</v>
      </c>
      <c r="C14" s="26">
        <v>19376</v>
      </c>
      <c r="D14" s="26">
        <v>6645</v>
      </c>
      <c r="E14" s="27">
        <v>3730</v>
      </c>
      <c r="F14" s="28">
        <v>256</v>
      </c>
      <c r="G14" s="29">
        <v>1123</v>
      </c>
      <c r="H14" s="29" t="s">
        <v>30</v>
      </c>
      <c r="I14" s="17">
        <v>303</v>
      </c>
      <c r="J14" s="27">
        <v>297</v>
      </c>
      <c r="K14" s="18">
        <v>2915</v>
      </c>
      <c r="L14" s="29">
        <f aca="true" t="shared" si="0" ref="L14:L19">ROUND(D14*1000/C14,0)</f>
        <v>343</v>
      </c>
      <c r="M14" s="28">
        <f aca="true" t="shared" si="1" ref="M14:M19">ROUND(E14*1000/C14,0)</f>
        <v>193</v>
      </c>
      <c r="N14" s="63"/>
    </row>
    <row r="15" spans="2:14" ht="13.5" customHeight="1">
      <c r="B15" s="52" t="s">
        <v>38</v>
      </c>
      <c r="C15" s="26">
        <v>26442</v>
      </c>
      <c r="D15" s="26">
        <v>5805</v>
      </c>
      <c r="E15" s="27">
        <v>3819</v>
      </c>
      <c r="F15" s="28">
        <v>361</v>
      </c>
      <c r="G15" s="29">
        <v>1263</v>
      </c>
      <c r="H15" s="29" t="s">
        <v>31</v>
      </c>
      <c r="I15" s="17">
        <v>180</v>
      </c>
      <c r="J15" s="27">
        <v>459</v>
      </c>
      <c r="K15" s="18">
        <v>1986</v>
      </c>
      <c r="L15" s="29">
        <f t="shared" si="0"/>
        <v>220</v>
      </c>
      <c r="M15" s="28">
        <f t="shared" si="1"/>
        <v>144</v>
      </c>
      <c r="N15" s="63"/>
    </row>
    <row r="16" spans="2:14" ht="13.5" customHeight="1">
      <c r="B16" s="51" t="s">
        <v>39</v>
      </c>
      <c r="C16" s="39">
        <v>19324</v>
      </c>
      <c r="D16" s="39">
        <v>5528</v>
      </c>
      <c r="E16" s="32">
        <v>3571</v>
      </c>
      <c r="F16" s="12">
        <v>327</v>
      </c>
      <c r="G16" s="11">
        <v>874</v>
      </c>
      <c r="H16" s="32" t="s">
        <v>31</v>
      </c>
      <c r="I16" s="30">
        <v>161</v>
      </c>
      <c r="J16" s="32">
        <v>534</v>
      </c>
      <c r="K16" s="8">
        <v>1957</v>
      </c>
      <c r="L16" s="11">
        <f t="shared" si="0"/>
        <v>286</v>
      </c>
      <c r="M16" s="12">
        <f t="shared" si="1"/>
        <v>185</v>
      </c>
      <c r="N16" s="63"/>
    </row>
    <row r="17" spans="2:14" ht="13.5" customHeight="1">
      <c r="B17" s="51" t="s">
        <v>40</v>
      </c>
      <c r="C17" s="39">
        <v>17025</v>
      </c>
      <c r="D17" s="39">
        <v>4960</v>
      </c>
      <c r="E17" s="32">
        <v>3456</v>
      </c>
      <c r="F17" s="12">
        <v>286</v>
      </c>
      <c r="G17" s="11">
        <v>889</v>
      </c>
      <c r="H17" s="32" t="s">
        <v>31</v>
      </c>
      <c r="I17" s="30">
        <v>113</v>
      </c>
      <c r="J17" s="32">
        <v>567</v>
      </c>
      <c r="K17" s="8">
        <v>1504</v>
      </c>
      <c r="L17" s="11">
        <f t="shared" si="0"/>
        <v>291</v>
      </c>
      <c r="M17" s="12">
        <f t="shared" si="1"/>
        <v>203</v>
      </c>
      <c r="N17" s="63"/>
    </row>
    <row r="18" spans="2:14" ht="13.5" customHeight="1">
      <c r="B18" s="51" t="s">
        <v>41</v>
      </c>
      <c r="C18" s="39">
        <v>17598</v>
      </c>
      <c r="D18" s="39">
        <v>4890</v>
      </c>
      <c r="E18" s="32">
        <v>3358</v>
      </c>
      <c r="F18" s="12">
        <v>327</v>
      </c>
      <c r="G18" s="11">
        <v>912</v>
      </c>
      <c r="H18" s="32">
        <v>167</v>
      </c>
      <c r="I18" s="30">
        <v>122</v>
      </c>
      <c r="J18" s="32">
        <v>538</v>
      </c>
      <c r="K18" s="8">
        <f>D18-E18</f>
        <v>1532</v>
      </c>
      <c r="L18" s="11">
        <f t="shared" si="0"/>
        <v>278</v>
      </c>
      <c r="M18" s="12">
        <f t="shared" si="1"/>
        <v>191</v>
      </c>
      <c r="N18" s="63"/>
    </row>
    <row r="19" spans="2:14" ht="13.5" customHeight="1">
      <c r="B19" s="51" t="s">
        <v>42</v>
      </c>
      <c r="C19" s="39">
        <v>17491</v>
      </c>
      <c r="D19" s="39">
        <v>5296</v>
      </c>
      <c r="E19" s="32">
        <v>3586</v>
      </c>
      <c r="F19" s="12">
        <v>314</v>
      </c>
      <c r="G19" s="11">
        <v>1055</v>
      </c>
      <c r="H19" s="32">
        <v>169</v>
      </c>
      <c r="I19" s="30">
        <v>176</v>
      </c>
      <c r="J19" s="32">
        <v>642</v>
      </c>
      <c r="K19" s="8">
        <f>D19-E19</f>
        <v>1710</v>
      </c>
      <c r="L19" s="11">
        <f t="shared" si="0"/>
        <v>303</v>
      </c>
      <c r="M19" s="12">
        <f t="shared" si="1"/>
        <v>205</v>
      </c>
      <c r="N19" s="63"/>
    </row>
    <row r="20" spans="2:14" ht="13.5" customHeight="1">
      <c r="B20" s="52" t="s">
        <v>45</v>
      </c>
      <c r="C20" s="26">
        <v>15521</v>
      </c>
      <c r="D20" s="26">
        <v>5244</v>
      </c>
      <c r="E20" s="27">
        <v>3529</v>
      </c>
      <c r="F20" s="28">
        <v>343</v>
      </c>
      <c r="G20" s="29">
        <v>977</v>
      </c>
      <c r="H20" s="27">
        <v>230</v>
      </c>
      <c r="I20" s="17">
        <v>236</v>
      </c>
      <c r="J20" s="27">
        <v>555</v>
      </c>
      <c r="K20" s="18">
        <v>1715</v>
      </c>
      <c r="L20" s="29">
        <v>338</v>
      </c>
      <c r="M20" s="28">
        <v>227</v>
      </c>
      <c r="N20" s="63"/>
    </row>
    <row r="21" spans="2:14" ht="13.5" customHeight="1">
      <c r="B21" s="51" t="s">
        <v>46</v>
      </c>
      <c r="C21" s="39">
        <v>15096</v>
      </c>
      <c r="D21" s="39">
        <v>5048</v>
      </c>
      <c r="E21" s="32">
        <v>3551</v>
      </c>
      <c r="F21" s="12">
        <v>464</v>
      </c>
      <c r="G21" s="11">
        <v>976</v>
      </c>
      <c r="H21" s="32">
        <v>226</v>
      </c>
      <c r="I21" s="30">
        <v>266</v>
      </c>
      <c r="J21" s="32">
        <v>502</v>
      </c>
      <c r="K21" s="8">
        <v>1497</v>
      </c>
      <c r="L21" s="11">
        <v>334</v>
      </c>
      <c r="M21" s="12">
        <v>235</v>
      </c>
      <c r="N21" s="63"/>
    </row>
    <row r="22" spans="2:14" ht="12.75">
      <c r="B22" s="51" t="s">
        <v>50</v>
      </c>
      <c r="C22" s="39">
        <v>12117</v>
      </c>
      <c r="D22" s="39">
        <v>5506</v>
      </c>
      <c r="E22" s="32">
        <v>3311</v>
      </c>
      <c r="F22" s="12">
        <v>505</v>
      </c>
      <c r="G22" s="11">
        <v>723</v>
      </c>
      <c r="H22" s="32">
        <v>319</v>
      </c>
      <c r="I22" s="30">
        <v>186</v>
      </c>
      <c r="J22" s="32">
        <v>457</v>
      </c>
      <c r="K22" s="8">
        <v>2195</v>
      </c>
      <c r="L22" s="11">
        <v>454</v>
      </c>
      <c r="M22" s="12">
        <v>273</v>
      </c>
      <c r="N22" s="63"/>
    </row>
    <row r="23" spans="2:14" ht="12.75">
      <c r="B23" s="51" t="s">
        <v>51</v>
      </c>
      <c r="C23" s="39">
        <v>12542</v>
      </c>
      <c r="D23" s="39">
        <f>5910</f>
        <v>5910</v>
      </c>
      <c r="E23" s="32">
        <v>3233</v>
      </c>
      <c r="F23" s="12">
        <v>516</v>
      </c>
      <c r="G23" s="11">
        <v>723</v>
      </c>
      <c r="H23" s="32" t="s">
        <v>31</v>
      </c>
      <c r="I23" s="30">
        <v>290</v>
      </c>
      <c r="J23" s="32">
        <v>181</v>
      </c>
      <c r="K23" s="8">
        <f>D23-E23</f>
        <v>2677</v>
      </c>
      <c r="L23" s="11">
        <f>D23*1000/C23</f>
        <v>471.2167118481901</v>
      </c>
      <c r="M23" s="12">
        <f>(D23-K23)*1000/C23</f>
        <v>257.77387976399297</v>
      </c>
      <c r="N23" s="63"/>
    </row>
    <row r="24" spans="2:14" ht="12.75">
      <c r="B24" s="53" t="s">
        <v>58</v>
      </c>
      <c r="C24" s="43">
        <v>14502</v>
      </c>
      <c r="D24" s="43">
        <v>7325</v>
      </c>
      <c r="E24" s="40">
        <v>3728</v>
      </c>
      <c r="F24" s="1">
        <v>501</v>
      </c>
      <c r="G24" s="44">
        <v>782</v>
      </c>
      <c r="H24" s="40" t="s">
        <v>31</v>
      </c>
      <c r="I24" s="45">
        <v>258</v>
      </c>
      <c r="J24" s="40">
        <v>265</v>
      </c>
      <c r="K24" s="62">
        <f>D24-E24</f>
        <v>3597</v>
      </c>
      <c r="L24" s="44">
        <v>501</v>
      </c>
      <c r="M24" s="1">
        <f>(D24-K24)*1000/C24</f>
        <v>257.0679906219832</v>
      </c>
      <c r="N24" s="63"/>
    </row>
    <row r="25" spans="13:14" ht="12.75">
      <c r="M25" s="21" t="s">
        <v>59</v>
      </c>
      <c r="N25" s="63"/>
    </row>
    <row r="26" ht="12.75">
      <c r="M26" s="21"/>
    </row>
    <row r="27" ht="15" customHeight="1">
      <c r="M27" s="21"/>
    </row>
    <row r="28" spans="1:2" ht="13.5" customHeight="1">
      <c r="A28" s="48" t="s">
        <v>52</v>
      </c>
      <c r="B28" s="48" t="s">
        <v>18</v>
      </c>
    </row>
    <row r="29" spans="1:14" s="49" customFormat="1" ht="13.5" customHeight="1">
      <c r="A29" s="48"/>
      <c r="B29" s="77" t="s">
        <v>49</v>
      </c>
      <c r="C29" s="77" t="s">
        <v>24</v>
      </c>
      <c r="D29" s="77" t="s">
        <v>8</v>
      </c>
      <c r="E29" s="79" t="s">
        <v>11</v>
      </c>
      <c r="F29" s="81" t="s">
        <v>25</v>
      </c>
      <c r="G29" s="81"/>
      <c r="H29" s="81"/>
      <c r="I29" s="81"/>
      <c r="J29" s="82"/>
      <c r="K29" s="77" t="s">
        <v>19</v>
      </c>
      <c r="L29" s="77" t="s">
        <v>35</v>
      </c>
      <c r="M29" s="77" t="s">
        <v>36</v>
      </c>
      <c r="N29" s="48"/>
    </row>
    <row r="30" spans="1:13" ht="13.5" customHeight="1">
      <c r="A30" s="49"/>
      <c r="B30" s="78"/>
      <c r="C30" s="78"/>
      <c r="D30" s="78"/>
      <c r="E30" s="80"/>
      <c r="F30" s="50" t="s">
        <v>12</v>
      </c>
      <c r="G30" s="50" t="s">
        <v>9</v>
      </c>
      <c r="H30" s="50" t="s">
        <v>28</v>
      </c>
      <c r="I30" s="50" t="s">
        <v>29</v>
      </c>
      <c r="J30" s="50" t="s">
        <v>26</v>
      </c>
      <c r="K30" s="78"/>
      <c r="L30" s="78"/>
      <c r="M30" s="78"/>
    </row>
    <row r="31" spans="2:14" ht="13.5" customHeight="1">
      <c r="B31" s="51" t="s">
        <v>3</v>
      </c>
      <c r="C31" s="3">
        <v>8627</v>
      </c>
      <c r="D31" s="4">
        <v>5567.6</v>
      </c>
      <c r="E31" s="5">
        <v>2814.6</v>
      </c>
      <c r="F31" s="6">
        <v>621.2</v>
      </c>
      <c r="G31" s="6">
        <v>668.7</v>
      </c>
      <c r="H31" s="6">
        <v>81.6</v>
      </c>
      <c r="I31" s="7" t="s">
        <v>30</v>
      </c>
      <c r="J31" s="6">
        <v>621.6</v>
      </c>
      <c r="K31" s="19">
        <v>2753</v>
      </c>
      <c r="L31" s="9">
        <v>645.3691897531007</v>
      </c>
      <c r="M31" s="10">
        <v>326.25478149994206</v>
      </c>
      <c r="N31" s="63"/>
    </row>
    <row r="32" spans="2:14" ht="13.5" customHeight="1">
      <c r="B32" s="51" t="s">
        <v>4</v>
      </c>
      <c r="C32" s="3">
        <v>8857</v>
      </c>
      <c r="D32" s="4">
        <v>5886.7</v>
      </c>
      <c r="E32" s="5">
        <v>2962</v>
      </c>
      <c r="F32" s="6">
        <v>607.1</v>
      </c>
      <c r="G32" s="6">
        <v>693.2</v>
      </c>
      <c r="H32" s="6">
        <v>106.8</v>
      </c>
      <c r="I32" s="7" t="s">
        <v>30</v>
      </c>
      <c r="J32" s="5">
        <v>608.5</v>
      </c>
      <c r="K32" s="19">
        <v>2924.7</v>
      </c>
      <c r="L32" s="11">
        <v>664.6381393248279</v>
      </c>
      <c r="M32" s="12">
        <v>334.42474878627075</v>
      </c>
      <c r="N32" s="63"/>
    </row>
    <row r="33" spans="2:14" ht="13.5" customHeight="1">
      <c r="B33" s="51" t="s">
        <v>5</v>
      </c>
      <c r="C33" s="3">
        <v>9635</v>
      </c>
      <c r="D33" s="4">
        <v>6144.1</v>
      </c>
      <c r="E33" s="5">
        <v>3117.5</v>
      </c>
      <c r="F33" s="6">
        <v>701.6</v>
      </c>
      <c r="G33" s="6">
        <v>678.5</v>
      </c>
      <c r="H33" s="6">
        <v>128.5</v>
      </c>
      <c r="I33" s="7" t="s">
        <v>30</v>
      </c>
      <c r="J33" s="5">
        <v>600.8</v>
      </c>
      <c r="K33" s="19">
        <v>3026.6</v>
      </c>
      <c r="L33" s="11">
        <v>637.6855215360664</v>
      </c>
      <c r="M33" s="12">
        <v>323.55993772703687</v>
      </c>
      <c r="N33" s="63"/>
    </row>
    <row r="34" spans="2:14" ht="13.5" customHeight="1">
      <c r="B34" s="51" t="s">
        <v>6</v>
      </c>
      <c r="C34" s="3">
        <v>8858</v>
      </c>
      <c r="D34" s="4">
        <v>5144</v>
      </c>
      <c r="E34" s="5">
        <v>2735</v>
      </c>
      <c r="F34" s="6">
        <v>569</v>
      </c>
      <c r="G34" s="6">
        <v>662</v>
      </c>
      <c r="H34" s="6">
        <v>118</v>
      </c>
      <c r="I34" s="7" t="s">
        <v>30</v>
      </c>
      <c r="J34" s="5">
        <v>495</v>
      </c>
      <c r="K34" s="19">
        <v>2409</v>
      </c>
      <c r="L34" s="11">
        <v>580.7179950327387</v>
      </c>
      <c r="M34" s="12">
        <v>308.7604425378189</v>
      </c>
      <c r="N34" s="63"/>
    </row>
    <row r="35" spans="2:14" ht="13.5" customHeight="1">
      <c r="B35" s="51" t="s">
        <v>7</v>
      </c>
      <c r="C35" s="3">
        <v>8836</v>
      </c>
      <c r="D35" s="4">
        <v>5179</v>
      </c>
      <c r="E35" s="5">
        <v>2651</v>
      </c>
      <c r="F35" s="6">
        <v>624</v>
      </c>
      <c r="G35" s="6">
        <v>688</v>
      </c>
      <c r="H35" s="6">
        <v>119</v>
      </c>
      <c r="I35" s="7" t="s">
        <v>30</v>
      </c>
      <c r="J35" s="5">
        <v>400</v>
      </c>
      <c r="K35" s="19">
        <v>2528</v>
      </c>
      <c r="L35" s="11">
        <v>586.1249434133092</v>
      </c>
      <c r="M35" s="12">
        <v>300.0226346763241</v>
      </c>
      <c r="N35" s="63"/>
    </row>
    <row r="36" spans="2:14" ht="13.5" customHeight="1">
      <c r="B36" s="51" t="s">
        <v>1</v>
      </c>
      <c r="C36" s="3">
        <v>8408</v>
      </c>
      <c r="D36" s="4">
        <v>5387</v>
      </c>
      <c r="E36" s="5">
        <v>2706</v>
      </c>
      <c r="F36" s="6">
        <v>617</v>
      </c>
      <c r="G36" s="6">
        <v>803</v>
      </c>
      <c r="H36" s="6">
        <v>124</v>
      </c>
      <c r="I36" s="7" t="s">
        <v>30</v>
      </c>
      <c r="J36" s="5">
        <v>401</v>
      </c>
      <c r="K36" s="19">
        <v>2681</v>
      </c>
      <c r="L36" s="11">
        <v>640.6993339676499</v>
      </c>
      <c r="M36" s="12">
        <v>321.8363463368221</v>
      </c>
      <c r="N36" s="63"/>
    </row>
    <row r="37" spans="2:14" ht="13.5" customHeight="1">
      <c r="B37" s="52" t="s">
        <v>0</v>
      </c>
      <c r="C37" s="13">
        <v>10540</v>
      </c>
      <c r="D37" s="13">
        <v>6667</v>
      </c>
      <c r="E37" s="14">
        <v>3652</v>
      </c>
      <c r="F37" s="15">
        <v>473</v>
      </c>
      <c r="G37" s="16">
        <v>959</v>
      </c>
      <c r="H37" s="16" t="s">
        <v>30</v>
      </c>
      <c r="I37" s="17">
        <v>354</v>
      </c>
      <c r="J37" s="14">
        <v>536</v>
      </c>
      <c r="K37" s="20">
        <v>3015</v>
      </c>
      <c r="L37" s="16">
        <v>632.5426944971537</v>
      </c>
      <c r="M37" s="15">
        <v>346.48956356736244</v>
      </c>
      <c r="N37" s="63"/>
    </row>
    <row r="38" spans="2:14" ht="13.5" customHeight="1">
      <c r="B38" s="52" t="s">
        <v>37</v>
      </c>
      <c r="C38" s="26">
        <v>12634</v>
      </c>
      <c r="D38" s="26">
        <v>7925</v>
      </c>
      <c r="E38" s="27">
        <v>3982</v>
      </c>
      <c r="F38" s="28">
        <v>418</v>
      </c>
      <c r="G38" s="29">
        <v>1133</v>
      </c>
      <c r="H38" s="29" t="s">
        <v>30</v>
      </c>
      <c r="I38" s="17">
        <v>427</v>
      </c>
      <c r="J38" s="27">
        <v>531</v>
      </c>
      <c r="K38" s="18">
        <v>3943</v>
      </c>
      <c r="L38" s="29">
        <f aca="true" t="shared" si="2" ref="L38:L43">ROUND(D38*1000/C38,0)</f>
        <v>627</v>
      </c>
      <c r="M38" s="28">
        <f aca="true" t="shared" si="3" ref="M38:M43">ROUND(E38*1000/C38,0)</f>
        <v>315</v>
      </c>
      <c r="N38" s="63"/>
    </row>
    <row r="39" spans="2:14" ht="13.5" customHeight="1">
      <c r="B39" s="52" t="s">
        <v>38</v>
      </c>
      <c r="C39" s="26">
        <v>11516</v>
      </c>
      <c r="D39" s="26">
        <v>7650</v>
      </c>
      <c r="E39" s="27">
        <v>4191</v>
      </c>
      <c r="F39" s="28">
        <v>347</v>
      </c>
      <c r="G39" s="29">
        <v>1277</v>
      </c>
      <c r="H39" s="29" t="s">
        <v>31</v>
      </c>
      <c r="I39" s="17">
        <v>247</v>
      </c>
      <c r="J39" s="27">
        <v>611</v>
      </c>
      <c r="K39" s="18">
        <v>3459</v>
      </c>
      <c r="L39" s="29">
        <f t="shared" si="2"/>
        <v>664</v>
      </c>
      <c r="M39" s="28">
        <f t="shared" si="3"/>
        <v>364</v>
      </c>
      <c r="N39" s="63"/>
    </row>
    <row r="40" spans="2:14" ht="13.5" customHeight="1">
      <c r="B40" s="51" t="s">
        <v>39</v>
      </c>
      <c r="C40" s="39">
        <v>10967</v>
      </c>
      <c r="D40" s="39">
        <v>7040</v>
      </c>
      <c r="E40" s="32">
        <v>3991</v>
      </c>
      <c r="F40" s="12">
        <v>365</v>
      </c>
      <c r="G40" s="11">
        <v>985</v>
      </c>
      <c r="H40" s="32" t="s">
        <v>31</v>
      </c>
      <c r="I40" s="30">
        <v>342</v>
      </c>
      <c r="J40" s="32">
        <v>717</v>
      </c>
      <c r="K40" s="8">
        <v>3049</v>
      </c>
      <c r="L40" s="11">
        <f t="shared" si="2"/>
        <v>642</v>
      </c>
      <c r="M40" s="12">
        <f t="shared" si="3"/>
        <v>364</v>
      </c>
      <c r="N40" s="63"/>
    </row>
    <row r="41" spans="2:14" ht="13.5" customHeight="1">
      <c r="B41" s="51" t="s">
        <v>40</v>
      </c>
      <c r="C41" s="39">
        <v>10163</v>
      </c>
      <c r="D41" s="39">
        <v>6352</v>
      </c>
      <c r="E41" s="32">
        <v>3678</v>
      </c>
      <c r="F41" s="12">
        <v>285</v>
      </c>
      <c r="G41" s="11">
        <v>970</v>
      </c>
      <c r="H41" s="32" t="s">
        <v>31</v>
      </c>
      <c r="I41" s="30">
        <v>285</v>
      </c>
      <c r="J41" s="32">
        <v>702</v>
      </c>
      <c r="K41" s="8">
        <v>2674</v>
      </c>
      <c r="L41" s="11">
        <f t="shared" si="2"/>
        <v>625</v>
      </c>
      <c r="M41" s="12">
        <f t="shared" si="3"/>
        <v>362</v>
      </c>
      <c r="N41" s="63"/>
    </row>
    <row r="42" spans="2:14" ht="13.5" customHeight="1">
      <c r="B42" s="51" t="s">
        <v>41</v>
      </c>
      <c r="C42" s="39">
        <v>8981</v>
      </c>
      <c r="D42" s="39">
        <v>5609</v>
      </c>
      <c r="E42" s="32">
        <v>3220</v>
      </c>
      <c r="F42" s="12">
        <v>259</v>
      </c>
      <c r="G42" s="11">
        <v>998</v>
      </c>
      <c r="H42" s="32">
        <v>16</v>
      </c>
      <c r="I42" s="30">
        <v>273</v>
      </c>
      <c r="J42" s="32">
        <v>589</v>
      </c>
      <c r="K42" s="8">
        <f aca="true" t="shared" si="4" ref="K42:K47">D42-E42</f>
        <v>2389</v>
      </c>
      <c r="L42" s="11">
        <f t="shared" si="2"/>
        <v>625</v>
      </c>
      <c r="M42" s="12">
        <f t="shared" si="3"/>
        <v>359</v>
      </c>
      <c r="N42" s="63"/>
    </row>
    <row r="43" spans="2:14" ht="13.5" customHeight="1">
      <c r="B43" s="51" t="s">
        <v>42</v>
      </c>
      <c r="C43" s="39">
        <v>9204</v>
      </c>
      <c r="D43" s="39">
        <v>6304</v>
      </c>
      <c r="E43" s="32">
        <v>3605</v>
      </c>
      <c r="F43" s="12">
        <v>352</v>
      </c>
      <c r="G43" s="11">
        <v>1126</v>
      </c>
      <c r="H43" s="32">
        <v>13</v>
      </c>
      <c r="I43" s="30">
        <v>287</v>
      </c>
      <c r="J43" s="32">
        <v>480</v>
      </c>
      <c r="K43" s="8">
        <f t="shared" si="4"/>
        <v>2699</v>
      </c>
      <c r="L43" s="11">
        <f t="shared" si="2"/>
        <v>685</v>
      </c>
      <c r="M43" s="12">
        <f t="shared" si="3"/>
        <v>392</v>
      </c>
      <c r="N43" s="63"/>
    </row>
    <row r="44" spans="2:14" ht="13.5" customHeight="1">
      <c r="B44" s="52" t="s">
        <v>45</v>
      </c>
      <c r="C44" s="26">
        <v>9456</v>
      </c>
      <c r="D44" s="26">
        <v>6082</v>
      </c>
      <c r="E44" s="27">
        <v>3782</v>
      </c>
      <c r="F44" s="28">
        <v>324</v>
      </c>
      <c r="G44" s="29">
        <v>1157</v>
      </c>
      <c r="H44" s="27">
        <v>15</v>
      </c>
      <c r="I44" s="17">
        <v>503</v>
      </c>
      <c r="J44" s="27">
        <v>466</v>
      </c>
      <c r="K44" s="8">
        <f t="shared" si="4"/>
        <v>2300</v>
      </c>
      <c r="L44" s="29">
        <v>643</v>
      </c>
      <c r="M44" s="28">
        <v>400</v>
      </c>
      <c r="N44" s="63"/>
    </row>
    <row r="45" spans="2:14" ht="12.75">
      <c r="B45" s="51" t="s">
        <v>46</v>
      </c>
      <c r="C45" s="39">
        <v>9256</v>
      </c>
      <c r="D45" s="39">
        <v>6107</v>
      </c>
      <c r="E45" s="32">
        <v>3852</v>
      </c>
      <c r="F45" s="12">
        <v>334</v>
      </c>
      <c r="G45" s="11">
        <v>1251</v>
      </c>
      <c r="H45" s="32">
        <v>13</v>
      </c>
      <c r="I45" s="30">
        <v>355</v>
      </c>
      <c r="J45" s="32">
        <v>527</v>
      </c>
      <c r="K45" s="8">
        <f t="shared" si="4"/>
        <v>2255</v>
      </c>
      <c r="L45" s="11">
        <v>682</v>
      </c>
      <c r="M45" s="12">
        <v>416</v>
      </c>
      <c r="N45" s="63"/>
    </row>
    <row r="46" spans="2:14" ht="12.75">
      <c r="B46" s="51" t="s">
        <v>50</v>
      </c>
      <c r="C46" s="39">
        <v>10938</v>
      </c>
      <c r="D46" s="39">
        <v>7154</v>
      </c>
      <c r="E46" s="32">
        <v>3930</v>
      </c>
      <c r="F46" s="12">
        <v>284</v>
      </c>
      <c r="G46" s="11">
        <v>1055</v>
      </c>
      <c r="H46" s="32">
        <v>9</v>
      </c>
      <c r="I46" s="30">
        <v>434</v>
      </c>
      <c r="J46" s="32">
        <v>462</v>
      </c>
      <c r="K46" s="8">
        <f>D46-E46</f>
        <v>3224</v>
      </c>
      <c r="L46" s="11">
        <v>670</v>
      </c>
      <c r="M46" s="12">
        <v>359</v>
      </c>
      <c r="N46" s="63"/>
    </row>
    <row r="47" spans="2:14" ht="12.75">
      <c r="B47" s="51" t="s">
        <v>48</v>
      </c>
      <c r="C47" s="39">
        <v>13529</v>
      </c>
      <c r="D47" s="39">
        <v>8677</v>
      </c>
      <c r="E47" s="32">
        <v>4366</v>
      </c>
      <c r="F47" s="12">
        <v>212</v>
      </c>
      <c r="G47" s="11">
        <v>1048</v>
      </c>
      <c r="H47" s="32" t="s">
        <v>31</v>
      </c>
      <c r="I47" s="30">
        <v>610</v>
      </c>
      <c r="J47" s="32">
        <v>520</v>
      </c>
      <c r="K47" s="8">
        <f t="shared" si="4"/>
        <v>4311</v>
      </c>
      <c r="L47" s="11">
        <f>D47*1000/C47</f>
        <v>641.3629980042871</v>
      </c>
      <c r="M47" s="12">
        <f>(D47-K47)*1000/C47</f>
        <v>322.7141695616823</v>
      </c>
      <c r="N47" s="63"/>
    </row>
    <row r="48" spans="2:14" ht="12.75">
      <c r="B48" s="53" t="s">
        <v>58</v>
      </c>
      <c r="C48" s="43">
        <v>11624</v>
      </c>
      <c r="D48" s="43">
        <v>7850</v>
      </c>
      <c r="E48" s="40">
        <v>3915</v>
      </c>
      <c r="F48" s="1">
        <v>253</v>
      </c>
      <c r="G48" s="44">
        <v>1046</v>
      </c>
      <c r="H48" s="40" t="s">
        <v>31</v>
      </c>
      <c r="I48" s="45">
        <v>297</v>
      </c>
      <c r="J48" s="40">
        <v>541</v>
      </c>
      <c r="K48" s="62">
        <f>D48-E48</f>
        <v>3935</v>
      </c>
      <c r="L48" s="44">
        <v>661</v>
      </c>
      <c r="M48" s="1">
        <f>(D48-K48)*1000/C48</f>
        <v>336.8031658637302</v>
      </c>
      <c r="N48" s="63"/>
    </row>
    <row r="49" spans="13:14" ht="15" customHeight="1">
      <c r="M49" s="21" t="s">
        <v>59</v>
      </c>
      <c r="N49" s="63"/>
    </row>
    <row r="50" ht="13.5" customHeight="1">
      <c r="M50" s="21"/>
    </row>
    <row r="51" spans="1:2" ht="13.5" customHeight="1">
      <c r="A51" s="48" t="s">
        <v>53</v>
      </c>
      <c r="B51" s="48" t="s">
        <v>13</v>
      </c>
    </row>
    <row r="52" spans="2:13" ht="13.5" customHeight="1">
      <c r="B52" s="77" t="s">
        <v>2</v>
      </c>
      <c r="C52" s="77" t="s">
        <v>22</v>
      </c>
      <c r="D52" s="77" t="s">
        <v>8</v>
      </c>
      <c r="E52" s="79" t="s">
        <v>11</v>
      </c>
      <c r="F52" s="81" t="s">
        <v>25</v>
      </c>
      <c r="G52" s="81"/>
      <c r="H52" s="81"/>
      <c r="I52" s="81"/>
      <c r="J52" s="82"/>
      <c r="K52" s="77" t="s">
        <v>19</v>
      </c>
      <c r="L52" s="77" t="s">
        <v>35</v>
      </c>
      <c r="M52" s="77" t="s">
        <v>36</v>
      </c>
    </row>
    <row r="53" spans="1:13" ht="13.5" customHeight="1">
      <c r="A53" s="49"/>
      <c r="B53" s="78"/>
      <c r="C53" s="78"/>
      <c r="D53" s="78"/>
      <c r="E53" s="80"/>
      <c r="F53" s="54" t="s">
        <v>12</v>
      </c>
      <c r="G53" s="54" t="s">
        <v>9</v>
      </c>
      <c r="H53" s="54" t="s">
        <v>10</v>
      </c>
      <c r="I53" s="54" t="s">
        <v>20</v>
      </c>
      <c r="J53" s="50" t="s">
        <v>26</v>
      </c>
      <c r="K53" s="78"/>
      <c r="L53" s="78"/>
      <c r="M53" s="78"/>
    </row>
    <row r="54" spans="2:14" ht="13.5" customHeight="1">
      <c r="B54" s="51" t="s">
        <v>3</v>
      </c>
      <c r="C54" s="3">
        <v>117923</v>
      </c>
      <c r="D54" s="4">
        <v>112447.8</v>
      </c>
      <c r="E54" s="5">
        <v>99725.7</v>
      </c>
      <c r="F54" s="6">
        <v>2665.5</v>
      </c>
      <c r="G54" s="6">
        <v>659.6</v>
      </c>
      <c r="H54" s="6">
        <v>64161.7</v>
      </c>
      <c r="I54" s="6">
        <v>5544.2</v>
      </c>
      <c r="J54" s="6">
        <v>6871.2</v>
      </c>
      <c r="K54" s="8">
        <f aca="true" t="shared" si="5" ref="K54:K60">D54-E54</f>
        <v>12722.100000000006</v>
      </c>
      <c r="L54" s="9">
        <v>953.5697022633414</v>
      </c>
      <c r="M54" s="10">
        <v>845.6848960762532</v>
      </c>
      <c r="N54" s="63"/>
    </row>
    <row r="55" spans="2:14" ht="13.5" customHeight="1">
      <c r="B55" s="51" t="s">
        <v>4</v>
      </c>
      <c r="C55" s="3">
        <v>156600</v>
      </c>
      <c r="D55" s="4">
        <v>110103.7</v>
      </c>
      <c r="E55" s="5">
        <v>114996.3</v>
      </c>
      <c r="F55" s="6">
        <v>3162.7</v>
      </c>
      <c r="G55" s="6">
        <v>814.6</v>
      </c>
      <c r="H55" s="6">
        <v>87505.1</v>
      </c>
      <c r="I55" s="6">
        <v>6787.3</v>
      </c>
      <c r="J55" s="5">
        <v>7709.3</v>
      </c>
      <c r="K55" s="8">
        <f t="shared" si="5"/>
        <v>-4892.600000000006</v>
      </c>
      <c r="L55" s="11">
        <v>703.0887611749681</v>
      </c>
      <c r="M55" s="12">
        <v>734.3314176245211</v>
      </c>
      <c r="N55" s="63"/>
    </row>
    <row r="56" spans="2:14" ht="13.5" customHeight="1">
      <c r="B56" s="51" t="s">
        <v>5</v>
      </c>
      <c r="C56" s="3">
        <v>213365</v>
      </c>
      <c r="D56" s="4">
        <v>129847.8</v>
      </c>
      <c r="E56" s="5">
        <v>134557.3</v>
      </c>
      <c r="F56" s="6">
        <v>4132</v>
      </c>
      <c r="G56" s="6">
        <v>983.7</v>
      </c>
      <c r="H56" s="6">
        <v>97906.8</v>
      </c>
      <c r="I56" s="6">
        <v>13963.2</v>
      </c>
      <c r="J56" s="5">
        <v>8530.7</v>
      </c>
      <c r="K56" s="8">
        <f t="shared" si="5"/>
        <v>-4709.499999999985</v>
      </c>
      <c r="L56" s="11">
        <v>608.571227708387</v>
      </c>
      <c r="M56" s="12">
        <v>630.6437325709466</v>
      </c>
      <c r="N56" s="63"/>
    </row>
    <row r="57" spans="2:14" ht="13.5" customHeight="1">
      <c r="B57" s="51" t="s">
        <v>6</v>
      </c>
      <c r="C57" s="3">
        <v>209047</v>
      </c>
      <c r="D57" s="4">
        <v>152927</v>
      </c>
      <c r="E57" s="5">
        <v>131382</v>
      </c>
      <c r="F57" s="6">
        <v>4183</v>
      </c>
      <c r="G57" s="6">
        <v>923</v>
      </c>
      <c r="H57" s="6">
        <v>99706</v>
      </c>
      <c r="I57" s="6">
        <v>7668</v>
      </c>
      <c r="J57" s="5">
        <v>8780</v>
      </c>
      <c r="K57" s="8">
        <f t="shared" si="5"/>
        <v>21545</v>
      </c>
      <c r="L57" s="11">
        <v>731.5436241610738</v>
      </c>
      <c r="M57" s="12">
        <v>628.4806765942587</v>
      </c>
      <c r="N57" s="63"/>
    </row>
    <row r="58" spans="2:14" ht="13.5" customHeight="1">
      <c r="B58" s="51" t="s">
        <v>7</v>
      </c>
      <c r="C58" s="3">
        <v>208414</v>
      </c>
      <c r="D58" s="4">
        <v>116621</v>
      </c>
      <c r="E58" s="5">
        <v>110812</v>
      </c>
      <c r="F58" s="6">
        <v>4171</v>
      </c>
      <c r="G58" s="6">
        <v>955</v>
      </c>
      <c r="H58" s="6">
        <v>81261</v>
      </c>
      <c r="I58" s="6">
        <v>8193</v>
      </c>
      <c r="J58" s="5">
        <v>7348</v>
      </c>
      <c r="K58" s="8">
        <f t="shared" si="5"/>
        <v>5809</v>
      </c>
      <c r="L58" s="11">
        <v>559.5641367662441</v>
      </c>
      <c r="M58" s="12">
        <v>531.6917289625457</v>
      </c>
      <c r="N58" s="63"/>
    </row>
    <row r="59" spans="2:14" ht="13.5" customHeight="1">
      <c r="B59" s="51" t="s">
        <v>1</v>
      </c>
      <c r="C59" s="3">
        <v>188868</v>
      </c>
      <c r="D59" s="4">
        <v>94754</v>
      </c>
      <c r="E59" s="5">
        <v>111417</v>
      </c>
      <c r="F59" s="6">
        <v>4532</v>
      </c>
      <c r="G59" s="6">
        <v>964</v>
      </c>
      <c r="H59" s="6">
        <v>86143</v>
      </c>
      <c r="I59" s="6">
        <v>5585</v>
      </c>
      <c r="J59" s="5">
        <v>6190</v>
      </c>
      <c r="K59" s="8">
        <f t="shared" si="5"/>
        <v>-16663</v>
      </c>
      <c r="L59" s="11">
        <v>501.6943050172607</v>
      </c>
      <c r="M59" s="12">
        <v>589.9199440879345</v>
      </c>
      <c r="N59" s="63"/>
    </row>
    <row r="60" spans="2:14" ht="13.5" customHeight="1">
      <c r="B60" s="52" t="s">
        <v>0</v>
      </c>
      <c r="C60" s="13">
        <v>168908</v>
      </c>
      <c r="D60" s="13">
        <v>135852</v>
      </c>
      <c r="E60" s="14">
        <v>122492</v>
      </c>
      <c r="F60" s="15">
        <v>931</v>
      </c>
      <c r="G60" s="16">
        <v>1628</v>
      </c>
      <c r="H60" s="16">
        <v>96819</v>
      </c>
      <c r="I60" s="16">
        <v>8491</v>
      </c>
      <c r="J60" s="14">
        <v>7559</v>
      </c>
      <c r="K60" s="8">
        <f t="shared" si="5"/>
        <v>13360</v>
      </c>
      <c r="L60" s="16">
        <v>804.2958296824306</v>
      </c>
      <c r="M60" s="15">
        <v>725.1995168967723</v>
      </c>
      <c r="N60" s="63"/>
    </row>
    <row r="61" spans="2:14" ht="13.5" customHeight="1">
      <c r="B61" s="52" t="s">
        <v>37</v>
      </c>
      <c r="C61" s="26">
        <v>129780</v>
      </c>
      <c r="D61" s="26">
        <v>104401</v>
      </c>
      <c r="E61" s="27">
        <v>102412</v>
      </c>
      <c r="F61" s="28">
        <v>868</v>
      </c>
      <c r="G61" s="29">
        <v>1608</v>
      </c>
      <c r="H61" s="29">
        <v>72110</v>
      </c>
      <c r="I61" s="17">
        <v>18257</v>
      </c>
      <c r="J61" s="27">
        <v>4079</v>
      </c>
      <c r="K61" s="8">
        <f aca="true" t="shared" si="6" ref="K61:K67">D61-E61</f>
        <v>1989</v>
      </c>
      <c r="L61" s="29">
        <f aca="true" t="shared" si="7" ref="L61:L66">ROUND(D61*1000/C61,0)</f>
        <v>804</v>
      </c>
      <c r="M61" s="28">
        <f aca="true" t="shared" si="8" ref="M61:M66">ROUND(E61*1000/C61,0)</f>
        <v>789</v>
      </c>
      <c r="N61" s="63"/>
    </row>
    <row r="62" spans="2:14" ht="13.5" customHeight="1">
      <c r="B62" s="52" t="s">
        <v>38</v>
      </c>
      <c r="C62" s="26">
        <v>166827</v>
      </c>
      <c r="D62" s="26">
        <v>112572</v>
      </c>
      <c r="E62" s="27">
        <v>124981</v>
      </c>
      <c r="F62" s="28">
        <v>860</v>
      </c>
      <c r="G62" s="29">
        <v>1721</v>
      </c>
      <c r="H62" s="29">
        <v>81892</v>
      </c>
      <c r="I62" s="17">
        <v>19760</v>
      </c>
      <c r="J62" s="27">
        <v>7169</v>
      </c>
      <c r="K62" s="8">
        <f t="shared" si="6"/>
        <v>-12409</v>
      </c>
      <c r="L62" s="29">
        <f t="shared" si="7"/>
        <v>675</v>
      </c>
      <c r="M62" s="28">
        <f t="shared" si="8"/>
        <v>749</v>
      </c>
      <c r="N62" s="63"/>
    </row>
    <row r="63" spans="2:14" ht="12.75">
      <c r="B63" s="51" t="s">
        <v>39</v>
      </c>
      <c r="C63" s="39">
        <v>140666</v>
      </c>
      <c r="D63" s="39">
        <v>103661</v>
      </c>
      <c r="E63" s="32">
        <v>96352</v>
      </c>
      <c r="F63" s="12">
        <v>1101</v>
      </c>
      <c r="G63" s="11">
        <v>1257</v>
      </c>
      <c r="H63" s="11">
        <v>64270</v>
      </c>
      <c r="I63" s="30">
        <v>16572</v>
      </c>
      <c r="J63" s="32">
        <v>3707</v>
      </c>
      <c r="K63" s="8">
        <f t="shared" si="6"/>
        <v>7309</v>
      </c>
      <c r="L63" s="11">
        <f t="shared" si="7"/>
        <v>737</v>
      </c>
      <c r="M63" s="12">
        <f t="shared" si="8"/>
        <v>685</v>
      </c>
      <c r="N63" s="63"/>
    </row>
    <row r="64" spans="2:14" ht="12.75">
      <c r="B64" s="51" t="s">
        <v>40</v>
      </c>
      <c r="C64" s="39">
        <v>134133</v>
      </c>
      <c r="D64" s="39">
        <v>111109</v>
      </c>
      <c r="E64" s="32">
        <v>88942</v>
      </c>
      <c r="F64" s="12">
        <v>1028</v>
      </c>
      <c r="G64" s="11">
        <v>1220</v>
      </c>
      <c r="H64" s="11">
        <v>64241</v>
      </c>
      <c r="I64" s="30">
        <v>19159</v>
      </c>
      <c r="J64" s="32">
        <v>2819</v>
      </c>
      <c r="K64" s="8">
        <f t="shared" si="6"/>
        <v>22167</v>
      </c>
      <c r="L64" s="11">
        <f t="shared" si="7"/>
        <v>828</v>
      </c>
      <c r="M64" s="12">
        <f t="shared" si="8"/>
        <v>663</v>
      </c>
      <c r="N64" s="63"/>
    </row>
    <row r="65" spans="2:14" ht="12.75">
      <c r="B65" s="51" t="s">
        <v>41</v>
      </c>
      <c r="C65" s="39">
        <v>136732</v>
      </c>
      <c r="D65" s="39">
        <v>105330</v>
      </c>
      <c r="E65" s="32">
        <v>109647</v>
      </c>
      <c r="F65" s="12">
        <v>1474</v>
      </c>
      <c r="G65" s="11">
        <v>1401</v>
      </c>
      <c r="H65" s="11">
        <v>73853</v>
      </c>
      <c r="I65" s="30">
        <v>19003</v>
      </c>
      <c r="J65" s="32">
        <v>4117</v>
      </c>
      <c r="K65" s="8">
        <f t="shared" si="6"/>
        <v>-4317</v>
      </c>
      <c r="L65" s="11">
        <f t="shared" si="7"/>
        <v>770</v>
      </c>
      <c r="M65" s="12">
        <f t="shared" si="8"/>
        <v>802</v>
      </c>
      <c r="N65" s="63"/>
    </row>
    <row r="66" spans="2:14" ht="15" customHeight="1">
      <c r="B66" s="51" t="s">
        <v>42</v>
      </c>
      <c r="C66" s="39">
        <v>137138</v>
      </c>
      <c r="D66" s="39">
        <v>86118</v>
      </c>
      <c r="E66" s="32">
        <v>95459</v>
      </c>
      <c r="F66" s="12">
        <v>531</v>
      </c>
      <c r="G66" s="11">
        <v>1278</v>
      </c>
      <c r="H66" s="11">
        <v>69698</v>
      </c>
      <c r="I66" s="30">
        <v>16012</v>
      </c>
      <c r="J66" s="32">
        <v>2736</v>
      </c>
      <c r="K66" s="8">
        <f t="shared" si="6"/>
        <v>-9341</v>
      </c>
      <c r="L66" s="11">
        <f t="shared" si="7"/>
        <v>628</v>
      </c>
      <c r="M66" s="12">
        <f t="shared" si="8"/>
        <v>696</v>
      </c>
      <c r="N66" s="63"/>
    </row>
    <row r="67" spans="2:14" ht="13.5" customHeight="1">
      <c r="B67" s="52" t="s">
        <v>45</v>
      </c>
      <c r="C67" s="26">
        <v>144894</v>
      </c>
      <c r="D67" s="26">
        <v>108465</v>
      </c>
      <c r="E67" s="27">
        <v>103438</v>
      </c>
      <c r="F67" s="28">
        <v>803</v>
      </c>
      <c r="G67" s="29">
        <v>1512</v>
      </c>
      <c r="H67" s="29">
        <v>76170</v>
      </c>
      <c r="I67" s="17">
        <v>19311</v>
      </c>
      <c r="J67" s="27">
        <v>2142</v>
      </c>
      <c r="K67" s="8">
        <f t="shared" si="6"/>
        <v>5027</v>
      </c>
      <c r="L67" s="11">
        <f>ROUND(D67*1000/C67,0)</f>
        <v>749</v>
      </c>
      <c r="M67" s="12">
        <f>ROUND(E67*1000/C67,0)</f>
        <v>714</v>
      </c>
      <c r="N67" s="63"/>
    </row>
    <row r="68" spans="1:14" s="49" customFormat="1" ht="13.5" customHeight="1">
      <c r="A68" s="48"/>
      <c r="B68" s="51" t="s">
        <v>46</v>
      </c>
      <c r="C68" s="39">
        <v>117509</v>
      </c>
      <c r="D68" s="39">
        <v>110906</v>
      </c>
      <c r="E68" s="32">
        <v>101678</v>
      </c>
      <c r="F68" s="12">
        <v>1216</v>
      </c>
      <c r="G68" s="11">
        <v>1633</v>
      </c>
      <c r="H68" s="11">
        <v>68825</v>
      </c>
      <c r="I68" s="30">
        <v>20793</v>
      </c>
      <c r="J68" s="32">
        <v>2257</v>
      </c>
      <c r="K68" s="8">
        <f aca="true" t="shared" si="9" ref="K68:K73">D68-E68</f>
        <v>9228</v>
      </c>
      <c r="L68" s="11">
        <f>ROUND(D68*1000/C68,0)</f>
        <v>944</v>
      </c>
      <c r="M68" s="12">
        <f>ROUND(E68*1000/C68,0)</f>
        <v>865</v>
      </c>
      <c r="N68" s="63"/>
    </row>
    <row r="69" spans="2:14" ht="13.5" customHeight="1">
      <c r="B69" s="51" t="s">
        <v>47</v>
      </c>
      <c r="C69" s="39">
        <v>157172</v>
      </c>
      <c r="D69" s="39">
        <v>150833</v>
      </c>
      <c r="E69" s="32">
        <v>137427</v>
      </c>
      <c r="F69" s="12">
        <v>1266</v>
      </c>
      <c r="G69" s="11">
        <v>1602</v>
      </c>
      <c r="H69" s="11">
        <v>97597</v>
      </c>
      <c r="I69" s="30">
        <v>25687</v>
      </c>
      <c r="J69" s="32">
        <v>1980</v>
      </c>
      <c r="K69" s="8">
        <f t="shared" si="9"/>
        <v>13406</v>
      </c>
      <c r="L69" s="11">
        <f>ROUND(D69*1000/C69,0)</f>
        <v>960</v>
      </c>
      <c r="M69" s="12">
        <f>ROUND(E69*1000/C69,0)</f>
        <v>874</v>
      </c>
      <c r="N69" s="63"/>
    </row>
    <row r="70" spans="2:14" ht="13.5" customHeight="1">
      <c r="B70" s="51" t="s">
        <v>57</v>
      </c>
      <c r="C70" s="67">
        <v>167130</v>
      </c>
      <c r="D70" s="39">
        <v>164691</v>
      </c>
      <c r="E70" s="32">
        <v>198595</v>
      </c>
      <c r="F70" s="12">
        <v>1846</v>
      </c>
      <c r="G70" s="11">
        <v>1801</v>
      </c>
      <c r="H70" s="11">
        <v>134297</v>
      </c>
      <c r="I70" s="30">
        <v>33947</v>
      </c>
      <c r="J70" s="32">
        <v>4869</v>
      </c>
      <c r="K70" s="8">
        <f t="shared" si="9"/>
        <v>-33904</v>
      </c>
      <c r="L70" s="11">
        <f aca="true" t="shared" si="10" ref="L70:L76">D70*1000/C70</f>
        <v>985.4065697361335</v>
      </c>
      <c r="M70" s="12">
        <f aca="true" t="shared" si="11" ref="M70:M76">(D70-K70)*1000/C70</f>
        <v>1188.2666187997368</v>
      </c>
      <c r="N70" s="63"/>
    </row>
    <row r="71" spans="2:14" ht="13.5" customHeight="1">
      <c r="B71" s="51" t="s">
        <v>58</v>
      </c>
      <c r="C71" s="39">
        <v>280411</v>
      </c>
      <c r="D71" s="39">
        <v>246474</v>
      </c>
      <c r="E71" s="32">
        <v>246147</v>
      </c>
      <c r="F71" s="12">
        <v>2620</v>
      </c>
      <c r="G71" s="11">
        <v>2249</v>
      </c>
      <c r="H71" s="11">
        <v>135949</v>
      </c>
      <c r="I71" s="30">
        <v>52510</v>
      </c>
      <c r="J71" s="32">
        <v>8203</v>
      </c>
      <c r="K71" s="8">
        <f t="shared" si="9"/>
        <v>327</v>
      </c>
      <c r="L71" s="11">
        <f t="shared" si="10"/>
        <v>878.9740773364811</v>
      </c>
      <c r="M71" s="12">
        <f t="shared" si="11"/>
        <v>877.8079319284907</v>
      </c>
      <c r="N71" s="63"/>
    </row>
    <row r="72" spans="2:14" ht="13.5" customHeight="1">
      <c r="B72" s="52" t="s">
        <v>60</v>
      </c>
      <c r="C72" s="69">
        <v>204672</v>
      </c>
      <c r="D72" s="69">
        <v>232524</v>
      </c>
      <c r="E72" s="70">
        <v>215513</v>
      </c>
      <c r="F72" s="58">
        <v>2719</v>
      </c>
      <c r="G72" s="57">
        <v>2469</v>
      </c>
      <c r="H72" s="57">
        <v>133181</v>
      </c>
      <c r="I72" s="71">
        <v>35826</v>
      </c>
      <c r="J72" s="70">
        <v>5677</v>
      </c>
      <c r="K72" s="72">
        <f t="shared" si="9"/>
        <v>17011</v>
      </c>
      <c r="L72" s="57">
        <f t="shared" si="10"/>
        <v>1136.081144465291</v>
      </c>
      <c r="M72" s="58">
        <f t="shared" si="11"/>
        <v>1052.9676751094435</v>
      </c>
      <c r="N72" s="63"/>
    </row>
    <row r="73" spans="2:14" ht="13.5" customHeight="1">
      <c r="B73" s="51" t="s">
        <v>62</v>
      </c>
      <c r="C73" s="67">
        <v>145285</v>
      </c>
      <c r="D73" s="67">
        <v>165864</v>
      </c>
      <c r="E73" s="73">
        <v>167025</v>
      </c>
      <c r="F73" s="47">
        <v>1591</v>
      </c>
      <c r="G73" s="46">
        <v>1666</v>
      </c>
      <c r="H73" s="46">
        <v>129205</v>
      </c>
      <c r="I73" s="74">
        <v>13706</v>
      </c>
      <c r="J73" s="73">
        <v>10078</v>
      </c>
      <c r="K73" s="75">
        <f t="shared" si="9"/>
        <v>-1161</v>
      </c>
      <c r="L73" s="46">
        <f t="shared" si="10"/>
        <v>1141.6457308049696</v>
      </c>
      <c r="M73" s="47">
        <f t="shared" si="11"/>
        <v>1149.6369205354993</v>
      </c>
      <c r="N73" s="63"/>
    </row>
    <row r="74" spans="2:14" ht="13.5" customHeight="1">
      <c r="B74" s="51" t="s">
        <v>63</v>
      </c>
      <c r="C74" s="67">
        <v>137897</v>
      </c>
      <c r="D74" s="67">
        <v>142572</v>
      </c>
      <c r="E74" s="73">
        <v>160513</v>
      </c>
      <c r="F74" s="47">
        <v>1291</v>
      </c>
      <c r="G74" s="46">
        <v>1470</v>
      </c>
      <c r="H74" s="46">
        <v>125872</v>
      </c>
      <c r="I74" s="74">
        <v>16648</v>
      </c>
      <c r="J74" s="73">
        <v>9977</v>
      </c>
      <c r="K74" s="75">
        <f>D74-E74</f>
        <v>-17941</v>
      </c>
      <c r="L74" s="46">
        <f>D74*1000/C74</f>
        <v>1033.9021153469619</v>
      </c>
      <c r="M74" s="47">
        <f>(D74-K74)*1000/C74</f>
        <v>1164.006468596126</v>
      </c>
      <c r="N74" s="63"/>
    </row>
    <row r="75" spans="2:14" ht="13.5" customHeight="1">
      <c r="B75" s="51" t="s">
        <v>64</v>
      </c>
      <c r="C75" s="67">
        <v>206018</v>
      </c>
      <c r="D75" s="67">
        <v>208737</v>
      </c>
      <c r="E75" s="73">
        <v>214035</v>
      </c>
      <c r="F75" s="47">
        <v>2061</v>
      </c>
      <c r="G75" s="46">
        <v>2374</v>
      </c>
      <c r="H75" s="46">
        <v>141694</v>
      </c>
      <c r="I75" s="74">
        <v>11638</v>
      </c>
      <c r="J75" s="73">
        <v>10166</v>
      </c>
      <c r="K75" s="75">
        <f>D75-E75</f>
        <v>-5298</v>
      </c>
      <c r="L75" s="46">
        <f>D75*1000/C75</f>
        <v>1013.1978759137551</v>
      </c>
      <c r="M75" s="47">
        <f>(D75-K75)*1000/C75</f>
        <v>1038.9140754691339</v>
      </c>
      <c r="N75" s="63"/>
    </row>
    <row r="76" spans="2:14" ht="13.5" customHeight="1">
      <c r="B76" s="76" t="s">
        <v>65</v>
      </c>
      <c r="C76" s="83">
        <v>182888</v>
      </c>
      <c r="D76" s="83">
        <v>239635</v>
      </c>
      <c r="E76" s="84">
        <v>231984</v>
      </c>
      <c r="F76" s="85">
        <v>2174</v>
      </c>
      <c r="G76" s="86">
        <v>2675</v>
      </c>
      <c r="H76" s="86">
        <v>147856</v>
      </c>
      <c r="I76" s="87">
        <v>13430</v>
      </c>
      <c r="J76" s="84">
        <v>9578</v>
      </c>
      <c r="K76" s="88">
        <f>D76-E76</f>
        <v>7651</v>
      </c>
      <c r="L76" s="86">
        <f t="shared" si="10"/>
        <v>1310.2827960281702</v>
      </c>
      <c r="M76" s="89">
        <f t="shared" si="11"/>
        <v>1268.4484493241766</v>
      </c>
      <c r="N76" s="63"/>
    </row>
    <row r="77" spans="2:13" ht="13.5" customHeight="1">
      <c r="B77" s="66" t="s">
        <v>32</v>
      </c>
      <c r="C77" s="59"/>
      <c r="D77" s="59"/>
      <c r="E77" s="59"/>
      <c r="F77" s="60"/>
      <c r="G77" s="59"/>
      <c r="H77" s="59"/>
      <c r="I77" s="60"/>
      <c r="J77" s="59"/>
      <c r="K77" s="61"/>
      <c r="L77" s="59"/>
      <c r="M77" s="21" t="s">
        <v>59</v>
      </c>
    </row>
    <row r="78" spans="6:13" ht="13.5" customHeight="1">
      <c r="F78" s="56"/>
      <c r="G78" s="61"/>
      <c r="H78" s="59"/>
      <c r="I78" s="60"/>
      <c r="J78" s="56"/>
      <c r="M78" s="21"/>
    </row>
    <row r="79" ht="13.5" customHeight="1"/>
    <row r="80" spans="1:2" ht="13.5" customHeight="1">
      <c r="A80" s="48" t="s">
        <v>54</v>
      </c>
      <c r="B80" s="48" t="s">
        <v>15</v>
      </c>
    </row>
    <row r="81" spans="2:13" ht="13.5" customHeight="1">
      <c r="B81" s="77" t="s">
        <v>2</v>
      </c>
      <c r="C81" s="77" t="s">
        <v>22</v>
      </c>
      <c r="D81" s="77" t="s">
        <v>8</v>
      </c>
      <c r="E81" s="79" t="s">
        <v>11</v>
      </c>
      <c r="F81" s="81" t="s">
        <v>25</v>
      </c>
      <c r="G81" s="81"/>
      <c r="H81" s="81"/>
      <c r="I81" s="81"/>
      <c r="J81" s="82"/>
      <c r="K81" s="77" t="s">
        <v>19</v>
      </c>
      <c r="L81" s="77" t="s">
        <v>35</v>
      </c>
      <c r="M81" s="77" t="s">
        <v>36</v>
      </c>
    </row>
    <row r="82" spans="1:13" ht="13.5" customHeight="1">
      <c r="A82" s="49"/>
      <c r="B82" s="78"/>
      <c r="C82" s="78"/>
      <c r="D82" s="78"/>
      <c r="E82" s="80"/>
      <c r="F82" s="54" t="s">
        <v>12</v>
      </c>
      <c r="G82" s="54" t="s">
        <v>9</v>
      </c>
      <c r="H82" s="54" t="s">
        <v>10</v>
      </c>
      <c r="I82" s="54" t="s">
        <v>20</v>
      </c>
      <c r="J82" s="50" t="s">
        <v>26</v>
      </c>
      <c r="K82" s="78"/>
      <c r="L82" s="78"/>
      <c r="M82" s="78"/>
    </row>
    <row r="83" spans="2:14" ht="13.5" customHeight="1">
      <c r="B83" s="51" t="s">
        <v>3</v>
      </c>
      <c r="C83" s="3">
        <v>162051</v>
      </c>
      <c r="D83" s="4">
        <v>132906.9</v>
      </c>
      <c r="E83" s="5">
        <v>102509.7</v>
      </c>
      <c r="F83" s="6">
        <v>2418.2</v>
      </c>
      <c r="G83" s="6">
        <v>565.6</v>
      </c>
      <c r="H83" s="6">
        <v>74370.5</v>
      </c>
      <c r="I83" s="6">
        <v>8790.6</v>
      </c>
      <c r="J83" s="6">
        <v>6674.9</v>
      </c>
      <c r="K83" s="19">
        <v>30397.2</v>
      </c>
      <c r="L83" s="9">
        <v>820.1547660921561</v>
      </c>
      <c r="M83" s="10">
        <v>632.5767813836385</v>
      </c>
      <c r="N83" s="63"/>
    </row>
    <row r="84" spans="2:14" ht="13.5" customHeight="1">
      <c r="B84" s="51" t="s">
        <v>4</v>
      </c>
      <c r="C84" s="3">
        <v>109246</v>
      </c>
      <c r="D84" s="4">
        <v>116915.1</v>
      </c>
      <c r="E84" s="5">
        <v>84658.9</v>
      </c>
      <c r="F84" s="6">
        <v>2076.5</v>
      </c>
      <c r="G84" s="6">
        <v>564.7</v>
      </c>
      <c r="H84" s="6">
        <v>61333.6</v>
      </c>
      <c r="I84" s="6">
        <v>9540.5</v>
      </c>
      <c r="J84" s="5">
        <v>3945.1</v>
      </c>
      <c r="K84" s="19">
        <v>32256.2</v>
      </c>
      <c r="L84" s="11">
        <v>1070.2002819325194</v>
      </c>
      <c r="M84" s="12">
        <v>774.9382128407448</v>
      </c>
      <c r="N84" s="63"/>
    </row>
    <row r="85" spans="2:14" ht="13.5" customHeight="1">
      <c r="B85" s="51" t="s">
        <v>5</v>
      </c>
      <c r="C85" s="3">
        <v>107689</v>
      </c>
      <c r="D85" s="4">
        <v>77843.2</v>
      </c>
      <c r="E85" s="5">
        <v>90427.8</v>
      </c>
      <c r="F85" s="6">
        <v>2331.4</v>
      </c>
      <c r="G85" s="6">
        <v>566.2</v>
      </c>
      <c r="H85" s="6">
        <v>65686.5</v>
      </c>
      <c r="I85" s="6">
        <v>9983.9</v>
      </c>
      <c r="J85" s="5">
        <v>3865.2</v>
      </c>
      <c r="K85" s="19">
        <v>-12584.6</v>
      </c>
      <c r="L85" s="11">
        <v>722.8519161659965</v>
      </c>
      <c r="M85" s="12">
        <v>839.7125054555247</v>
      </c>
      <c r="N85" s="63"/>
    </row>
    <row r="86" spans="2:14" ht="13.5" customHeight="1">
      <c r="B86" s="51" t="s">
        <v>6</v>
      </c>
      <c r="C86" s="3">
        <v>137631</v>
      </c>
      <c r="D86" s="4">
        <v>57343</v>
      </c>
      <c r="E86" s="5">
        <v>87435</v>
      </c>
      <c r="F86" s="6">
        <v>1669</v>
      </c>
      <c r="G86" s="6">
        <v>581</v>
      </c>
      <c r="H86" s="6">
        <v>65829</v>
      </c>
      <c r="I86" s="6">
        <v>7946</v>
      </c>
      <c r="J86" s="5">
        <v>3426</v>
      </c>
      <c r="K86" s="19">
        <v>-30092</v>
      </c>
      <c r="L86" s="11">
        <v>416.6430528006045</v>
      </c>
      <c r="M86" s="12">
        <v>635.2856551213026</v>
      </c>
      <c r="N86" s="63"/>
    </row>
    <row r="87" spans="2:14" ht="13.5" customHeight="1">
      <c r="B87" s="51" t="s">
        <v>7</v>
      </c>
      <c r="C87" s="3">
        <v>104177</v>
      </c>
      <c r="D87" s="4">
        <v>66205</v>
      </c>
      <c r="E87" s="5">
        <v>87786</v>
      </c>
      <c r="F87" s="6">
        <v>1687</v>
      </c>
      <c r="G87" s="6">
        <v>531</v>
      </c>
      <c r="H87" s="6">
        <v>63468</v>
      </c>
      <c r="I87" s="6">
        <v>12299</v>
      </c>
      <c r="J87" s="5">
        <v>2244</v>
      </c>
      <c r="K87" s="19">
        <v>-21581</v>
      </c>
      <c r="L87" s="11">
        <v>635.5049579081755</v>
      </c>
      <c r="M87" s="12">
        <v>842.6620079288134</v>
      </c>
      <c r="N87" s="63"/>
    </row>
    <row r="88" spans="2:14" ht="13.5" customHeight="1">
      <c r="B88" s="51" t="s">
        <v>1</v>
      </c>
      <c r="C88" s="3">
        <v>123919</v>
      </c>
      <c r="D88" s="4">
        <v>86535</v>
      </c>
      <c r="E88" s="5">
        <v>74992</v>
      </c>
      <c r="F88" s="6">
        <v>1384</v>
      </c>
      <c r="G88" s="6">
        <v>586</v>
      </c>
      <c r="H88" s="6">
        <v>55302</v>
      </c>
      <c r="I88" s="6">
        <v>7790</v>
      </c>
      <c r="J88" s="5">
        <v>2269</v>
      </c>
      <c r="K88" s="19">
        <v>11543</v>
      </c>
      <c r="L88" s="11">
        <v>698.3190632590644</v>
      </c>
      <c r="M88" s="12">
        <v>605.16950588691</v>
      </c>
      <c r="N88" s="63"/>
    </row>
    <row r="89" spans="2:14" ht="13.5" customHeight="1">
      <c r="B89" s="52" t="s">
        <v>0</v>
      </c>
      <c r="C89" s="13">
        <v>128933</v>
      </c>
      <c r="D89" s="13">
        <v>111572</v>
      </c>
      <c r="E89" s="14">
        <v>96559</v>
      </c>
      <c r="F89" s="15">
        <v>475</v>
      </c>
      <c r="G89" s="16">
        <v>730</v>
      </c>
      <c r="H89" s="16">
        <v>61306</v>
      </c>
      <c r="I89" s="16">
        <v>11736</v>
      </c>
      <c r="J89" s="14">
        <v>1930</v>
      </c>
      <c r="K89" s="20">
        <v>15013</v>
      </c>
      <c r="L89" s="16">
        <v>865.3486694639852</v>
      </c>
      <c r="M89" s="15">
        <v>748.908347746504</v>
      </c>
      <c r="N89" s="63"/>
    </row>
    <row r="90" spans="2:14" ht="13.5" customHeight="1">
      <c r="B90" s="52" t="s">
        <v>37</v>
      </c>
      <c r="C90" s="26">
        <v>73607</v>
      </c>
      <c r="D90" s="26">
        <v>61094</v>
      </c>
      <c r="E90" s="27">
        <v>50890</v>
      </c>
      <c r="F90" s="28">
        <v>220</v>
      </c>
      <c r="G90" s="29">
        <v>521</v>
      </c>
      <c r="H90" s="29">
        <v>49770</v>
      </c>
      <c r="I90" s="17">
        <v>5786</v>
      </c>
      <c r="J90" s="27">
        <v>1618</v>
      </c>
      <c r="K90" s="18">
        <v>10204</v>
      </c>
      <c r="L90" s="29">
        <f>ROUND(D90*1000/C90,0)</f>
        <v>830</v>
      </c>
      <c r="M90" s="28">
        <f>ROUND(E90*1000/C90,0)</f>
        <v>691</v>
      </c>
      <c r="N90" s="63"/>
    </row>
    <row r="91" spans="2:14" ht="12.75">
      <c r="B91" s="52" t="s">
        <v>38</v>
      </c>
      <c r="C91" s="26">
        <v>82184</v>
      </c>
      <c r="D91" s="26">
        <v>57103</v>
      </c>
      <c r="E91" s="27">
        <v>63980</v>
      </c>
      <c r="F91" s="28">
        <v>171</v>
      </c>
      <c r="G91" s="29">
        <v>532</v>
      </c>
      <c r="H91" s="29">
        <v>46730</v>
      </c>
      <c r="I91" s="17">
        <v>7385</v>
      </c>
      <c r="J91" s="27">
        <v>2168</v>
      </c>
      <c r="K91" s="18">
        <v>-6877</v>
      </c>
      <c r="L91" s="29">
        <f>ROUND(D91*1000/C91,0)</f>
        <v>695</v>
      </c>
      <c r="M91" s="28">
        <f>ROUND(E91*1000/C91,0)</f>
        <v>778</v>
      </c>
      <c r="N91" s="63"/>
    </row>
    <row r="92" spans="2:14" ht="15" customHeight="1">
      <c r="B92" s="51" t="s">
        <v>39</v>
      </c>
      <c r="C92" s="39">
        <v>67578</v>
      </c>
      <c r="D92" s="39">
        <v>50089</v>
      </c>
      <c r="E92" s="32">
        <v>58884</v>
      </c>
      <c r="F92" s="12">
        <v>226</v>
      </c>
      <c r="G92" s="11">
        <v>405</v>
      </c>
      <c r="H92" s="11">
        <v>38376</v>
      </c>
      <c r="I92" s="30">
        <v>5921</v>
      </c>
      <c r="J92" s="32">
        <v>1441</v>
      </c>
      <c r="K92" s="8">
        <v>-8795</v>
      </c>
      <c r="L92" s="11">
        <f>ROUND(D92*1000/C92,0)</f>
        <v>741</v>
      </c>
      <c r="M92" s="12">
        <f>ROUND(E92*1000/C92,0)</f>
        <v>871</v>
      </c>
      <c r="N92" s="63"/>
    </row>
    <row r="93" spans="2:14" ht="13.5" customHeight="1">
      <c r="B93" s="55" t="s">
        <v>40</v>
      </c>
      <c r="C93" s="13">
        <v>89262</v>
      </c>
      <c r="D93" s="13">
        <v>64384</v>
      </c>
      <c r="E93" s="14">
        <v>73124</v>
      </c>
      <c r="F93" s="15">
        <v>121</v>
      </c>
      <c r="G93" s="16">
        <v>425</v>
      </c>
      <c r="H93" s="16">
        <v>45964</v>
      </c>
      <c r="I93" s="41">
        <v>6471</v>
      </c>
      <c r="J93" s="14">
        <v>1784</v>
      </c>
      <c r="K93" s="42">
        <v>-8740</v>
      </c>
      <c r="L93" s="11">
        <f aca="true" t="shared" si="12" ref="L93:L99">ROUND(D93*1000/C93,0)</f>
        <v>721</v>
      </c>
      <c r="M93" s="12">
        <f aca="true" t="shared" si="13" ref="M93:M98">ROUND(E93*1000/C93,0)</f>
        <v>819</v>
      </c>
      <c r="N93" s="63"/>
    </row>
    <row r="94" spans="2:14" ht="13.5" customHeight="1">
      <c r="B94" s="51" t="s">
        <v>41</v>
      </c>
      <c r="C94" s="39">
        <v>79032</v>
      </c>
      <c r="D94" s="39">
        <v>60566</v>
      </c>
      <c r="E94" s="32">
        <v>53311</v>
      </c>
      <c r="F94" s="12">
        <v>342</v>
      </c>
      <c r="G94" s="11">
        <v>466</v>
      </c>
      <c r="H94" s="11">
        <v>39285</v>
      </c>
      <c r="I94" s="30">
        <v>5338</v>
      </c>
      <c r="J94" s="32">
        <v>1329</v>
      </c>
      <c r="K94" s="8">
        <f aca="true" t="shared" si="14" ref="K94:K99">D94-E94</f>
        <v>7255</v>
      </c>
      <c r="L94" s="11">
        <f t="shared" si="12"/>
        <v>766</v>
      </c>
      <c r="M94" s="12">
        <f t="shared" si="13"/>
        <v>675</v>
      </c>
      <c r="N94" s="63"/>
    </row>
    <row r="95" spans="1:14" s="49" customFormat="1" ht="15" customHeight="1">
      <c r="A95" s="48"/>
      <c r="B95" s="51" t="s">
        <v>42</v>
      </c>
      <c r="C95" s="39">
        <v>82602</v>
      </c>
      <c r="D95" s="39">
        <v>73867</v>
      </c>
      <c r="E95" s="32">
        <v>60598</v>
      </c>
      <c r="F95" s="12">
        <v>476</v>
      </c>
      <c r="G95" s="11">
        <v>575</v>
      </c>
      <c r="H95" s="11">
        <v>44228</v>
      </c>
      <c r="I95" s="30">
        <v>5689</v>
      </c>
      <c r="J95" s="32">
        <v>1351</v>
      </c>
      <c r="K95" s="8">
        <f t="shared" si="14"/>
        <v>13269</v>
      </c>
      <c r="L95" s="11">
        <f t="shared" si="12"/>
        <v>894</v>
      </c>
      <c r="M95" s="12">
        <f t="shared" si="13"/>
        <v>734</v>
      </c>
      <c r="N95" s="63"/>
    </row>
    <row r="96" spans="2:14" ht="15" customHeight="1">
      <c r="B96" s="52" t="s">
        <v>45</v>
      </c>
      <c r="C96" s="26">
        <v>71694</v>
      </c>
      <c r="D96" s="26">
        <v>59160</v>
      </c>
      <c r="E96" s="27">
        <v>48570</v>
      </c>
      <c r="F96" s="28">
        <v>293</v>
      </c>
      <c r="G96" s="29">
        <v>561</v>
      </c>
      <c r="H96" s="29">
        <v>44935</v>
      </c>
      <c r="I96" s="17">
        <v>5869</v>
      </c>
      <c r="J96" s="27">
        <v>914</v>
      </c>
      <c r="K96" s="8">
        <f t="shared" si="14"/>
        <v>10590</v>
      </c>
      <c r="L96" s="11">
        <f t="shared" si="12"/>
        <v>825</v>
      </c>
      <c r="M96" s="12">
        <f t="shared" si="13"/>
        <v>677</v>
      </c>
      <c r="N96" s="63"/>
    </row>
    <row r="97" spans="2:14" ht="15" customHeight="1">
      <c r="B97" s="51" t="s">
        <v>46</v>
      </c>
      <c r="C97" s="39">
        <v>93063</v>
      </c>
      <c r="D97" s="39">
        <v>60481</v>
      </c>
      <c r="E97" s="32">
        <v>66321</v>
      </c>
      <c r="F97" s="12">
        <v>354</v>
      </c>
      <c r="G97" s="11">
        <v>517</v>
      </c>
      <c r="H97" s="11">
        <v>50426</v>
      </c>
      <c r="I97" s="30">
        <v>5504</v>
      </c>
      <c r="J97" s="32">
        <v>1302</v>
      </c>
      <c r="K97" s="8">
        <f t="shared" si="14"/>
        <v>-5840</v>
      </c>
      <c r="L97" s="11">
        <f>ROUND(D97*1000/C97,0)</f>
        <v>650</v>
      </c>
      <c r="M97" s="12">
        <f>ROUND(E97*1000/C97,0)</f>
        <v>713</v>
      </c>
      <c r="N97" s="63"/>
    </row>
    <row r="98" spans="2:14" ht="15" customHeight="1">
      <c r="B98" s="51" t="s">
        <v>47</v>
      </c>
      <c r="C98" s="39">
        <v>82836</v>
      </c>
      <c r="D98" s="39">
        <v>56111</v>
      </c>
      <c r="E98" s="32">
        <v>61879</v>
      </c>
      <c r="F98" s="12">
        <v>300</v>
      </c>
      <c r="G98" s="11">
        <v>389</v>
      </c>
      <c r="H98" s="11">
        <v>47365</v>
      </c>
      <c r="I98" s="30">
        <v>4145</v>
      </c>
      <c r="J98" s="32">
        <v>1284</v>
      </c>
      <c r="K98" s="8">
        <f t="shared" si="14"/>
        <v>-5768</v>
      </c>
      <c r="L98" s="11">
        <f t="shared" si="12"/>
        <v>677</v>
      </c>
      <c r="M98" s="12">
        <f t="shared" si="13"/>
        <v>747</v>
      </c>
      <c r="N98" s="63"/>
    </row>
    <row r="99" spans="2:14" ht="15" customHeight="1">
      <c r="B99" s="51" t="s">
        <v>48</v>
      </c>
      <c r="C99" s="67">
        <v>97063</v>
      </c>
      <c r="D99" s="39">
        <v>74576</v>
      </c>
      <c r="E99" s="32">
        <v>84525</v>
      </c>
      <c r="F99" s="12">
        <v>646</v>
      </c>
      <c r="G99" s="11">
        <v>524</v>
      </c>
      <c r="H99" s="11">
        <v>61020</v>
      </c>
      <c r="I99" s="30">
        <v>9002</v>
      </c>
      <c r="J99" s="32">
        <v>1560</v>
      </c>
      <c r="K99" s="8">
        <f t="shared" si="14"/>
        <v>-9949</v>
      </c>
      <c r="L99" s="32">
        <f t="shared" si="12"/>
        <v>768</v>
      </c>
      <c r="M99" s="12">
        <f aca="true" t="shared" si="15" ref="M99:M105">ROUND(E99*1000/C99,0)</f>
        <v>871</v>
      </c>
      <c r="N99" s="63"/>
    </row>
    <row r="100" spans="2:14" ht="15" customHeight="1">
      <c r="B100" s="51" t="s">
        <v>58</v>
      </c>
      <c r="C100" s="39">
        <v>88676</v>
      </c>
      <c r="D100" s="39">
        <v>79254</v>
      </c>
      <c r="E100" s="32">
        <v>79927</v>
      </c>
      <c r="F100" s="12">
        <v>765</v>
      </c>
      <c r="G100" s="11">
        <v>658</v>
      </c>
      <c r="H100" s="11">
        <v>58573</v>
      </c>
      <c r="I100" s="30">
        <v>10524</v>
      </c>
      <c r="J100" s="32">
        <v>1576</v>
      </c>
      <c r="K100" s="8">
        <f aca="true" t="shared" si="16" ref="K100:K105">D100-E100</f>
        <v>-673</v>
      </c>
      <c r="L100" s="32">
        <f aca="true" t="shared" si="17" ref="L100:L105">ROUND(D100*1000/C100,0)</f>
        <v>894</v>
      </c>
      <c r="M100" s="12">
        <f t="shared" si="15"/>
        <v>901</v>
      </c>
      <c r="N100" s="63"/>
    </row>
    <row r="101" spans="2:14" ht="13.5" customHeight="1">
      <c r="B101" s="52" t="s">
        <v>61</v>
      </c>
      <c r="C101" s="69">
        <v>92445</v>
      </c>
      <c r="D101" s="69">
        <v>112684</v>
      </c>
      <c r="E101" s="70">
        <v>90908</v>
      </c>
      <c r="F101" s="58">
        <v>990</v>
      </c>
      <c r="G101" s="57">
        <v>691</v>
      </c>
      <c r="H101" s="57">
        <v>68788</v>
      </c>
      <c r="I101" s="71">
        <v>9571</v>
      </c>
      <c r="J101" s="70">
        <v>1968</v>
      </c>
      <c r="K101" s="72">
        <f t="shared" si="16"/>
        <v>21776</v>
      </c>
      <c r="L101" s="70">
        <f t="shared" si="17"/>
        <v>1219</v>
      </c>
      <c r="M101" s="58">
        <f t="shared" si="15"/>
        <v>983</v>
      </c>
      <c r="N101" s="63"/>
    </row>
    <row r="102" spans="2:14" ht="13.5" customHeight="1">
      <c r="B102" s="51" t="s">
        <v>62</v>
      </c>
      <c r="C102" s="67">
        <v>115021</v>
      </c>
      <c r="D102" s="67">
        <v>109845</v>
      </c>
      <c r="E102" s="73">
        <v>114649</v>
      </c>
      <c r="F102" s="47">
        <v>1216</v>
      </c>
      <c r="G102" s="46">
        <v>1168</v>
      </c>
      <c r="H102" s="46">
        <v>99742</v>
      </c>
      <c r="I102" s="74">
        <v>11032</v>
      </c>
      <c r="J102" s="73">
        <v>3082</v>
      </c>
      <c r="K102" s="75">
        <f t="shared" si="16"/>
        <v>-4804</v>
      </c>
      <c r="L102" s="73">
        <f t="shared" si="17"/>
        <v>955</v>
      </c>
      <c r="M102" s="47">
        <f t="shared" si="15"/>
        <v>997</v>
      </c>
      <c r="N102" s="63"/>
    </row>
    <row r="103" spans="2:14" ht="13.5" customHeight="1">
      <c r="B103" s="51" t="s">
        <v>63</v>
      </c>
      <c r="C103" s="67">
        <v>141850</v>
      </c>
      <c r="D103" s="67">
        <v>89839</v>
      </c>
      <c r="E103" s="73">
        <v>116994</v>
      </c>
      <c r="F103" s="47">
        <v>973</v>
      </c>
      <c r="G103" s="46">
        <v>911</v>
      </c>
      <c r="H103" s="46">
        <v>86986</v>
      </c>
      <c r="I103" s="74">
        <v>10232</v>
      </c>
      <c r="J103" s="73">
        <v>4394</v>
      </c>
      <c r="K103" s="75">
        <f t="shared" si="16"/>
        <v>-27155</v>
      </c>
      <c r="L103" s="73">
        <f t="shared" si="17"/>
        <v>633</v>
      </c>
      <c r="M103" s="47">
        <f>ROUND(E103*1000/C103,0)</f>
        <v>825</v>
      </c>
      <c r="N103" s="63"/>
    </row>
    <row r="104" spans="2:14" ht="13.5" customHeight="1">
      <c r="B104" s="51" t="s">
        <v>64</v>
      </c>
      <c r="C104" s="67">
        <v>124818</v>
      </c>
      <c r="D104" s="67">
        <v>92863</v>
      </c>
      <c r="E104" s="73">
        <v>126930</v>
      </c>
      <c r="F104" s="47">
        <v>1261</v>
      </c>
      <c r="G104" s="46">
        <v>1023</v>
      </c>
      <c r="H104" s="46">
        <v>81653</v>
      </c>
      <c r="I104" s="74">
        <v>9730</v>
      </c>
      <c r="J104" s="73">
        <v>3564</v>
      </c>
      <c r="K104" s="75">
        <f t="shared" si="16"/>
        <v>-34067</v>
      </c>
      <c r="L104" s="73">
        <f t="shared" si="17"/>
        <v>744</v>
      </c>
      <c r="M104" s="47">
        <f>ROUND(E104*1000/C104,0)</f>
        <v>1017</v>
      </c>
      <c r="N104" s="63"/>
    </row>
    <row r="105" spans="2:14" ht="13.5" customHeight="1">
      <c r="B105" s="76" t="s">
        <v>65</v>
      </c>
      <c r="C105" s="83">
        <v>129717</v>
      </c>
      <c r="D105" s="83">
        <v>109312</v>
      </c>
      <c r="E105" s="84">
        <v>144075</v>
      </c>
      <c r="F105" s="85">
        <v>1422</v>
      </c>
      <c r="G105" s="86">
        <v>1207</v>
      </c>
      <c r="H105" s="86">
        <v>92732</v>
      </c>
      <c r="I105" s="87">
        <v>13853</v>
      </c>
      <c r="J105" s="84">
        <v>4194</v>
      </c>
      <c r="K105" s="88">
        <f t="shared" si="16"/>
        <v>-34763</v>
      </c>
      <c r="L105" s="84">
        <f t="shared" si="17"/>
        <v>843</v>
      </c>
      <c r="M105" s="85">
        <f t="shared" si="15"/>
        <v>1111</v>
      </c>
      <c r="N105" s="63"/>
    </row>
    <row r="106" spans="2:13" ht="15" customHeight="1">
      <c r="B106" s="66" t="s">
        <v>33</v>
      </c>
      <c r="C106" s="59"/>
      <c r="D106" s="59"/>
      <c r="E106" s="59"/>
      <c r="F106" s="60"/>
      <c r="G106" s="59"/>
      <c r="H106" s="59"/>
      <c r="I106" s="60"/>
      <c r="J106" s="59"/>
      <c r="K106" s="61"/>
      <c r="L106" s="59"/>
      <c r="M106" s="21" t="s">
        <v>59</v>
      </c>
    </row>
    <row r="107" ht="15" customHeight="1"/>
    <row r="108" spans="1:2" ht="15" customHeight="1">
      <c r="A108" s="48" t="s">
        <v>55</v>
      </c>
      <c r="B108" s="48" t="s">
        <v>14</v>
      </c>
    </row>
    <row r="109" spans="1:14" s="56" customFormat="1" ht="15" customHeight="1">
      <c r="A109" s="48"/>
      <c r="B109" s="77" t="s">
        <v>2</v>
      </c>
      <c r="C109" s="77" t="s">
        <v>27</v>
      </c>
      <c r="D109" s="77" t="s">
        <v>8</v>
      </c>
      <c r="E109" s="79" t="s">
        <v>11</v>
      </c>
      <c r="F109" s="81" t="s">
        <v>25</v>
      </c>
      <c r="G109" s="81"/>
      <c r="H109" s="81"/>
      <c r="I109" s="81"/>
      <c r="J109" s="82"/>
      <c r="K109" s="77" t="s">
        <v>19</v>
      </c>
      <c r="L109" s="77" t="s">
        <v>43</v>
      </c>
      <c r="M109" s="77" t="s">
        <v>44</v>
      </c>
      <c r="N109" s="48"/>
    </row>
    <row r="110" spans="1:13" ht="15" customHeight="1">
      <c r="A110" s="49"/>
      <c r="B110" s="78"/>
      <c r="C110" s="78"/>
      <c r="D110" s="78"/>
      <c r="E110" s="80"/>
      <c r="F110" s="54" t="s">
        <v>12</v>
      </c>
      <c r="G110" s="54" t="s">
        <v>9</v>
      </c>
      <c r="H110" s="54" t="s">
        <v>20</v>
      </c>
      <c r="I110" s="54" t="s">
        <v>21</v>
      </c>
      <c r="J110" s="50" t="s">
        <v>26</v>
      </c>
      <c r="K110" s="78"/>
      <c r="L110" s="78"/>
      <c r="M110" s="78"/>
    </row>
    <row r="111" spans="2:14" ht="15" customHeight="1">
      <c r="B111" s="51" t="s">
        <v>3</v>
      </c>
      <c r="C111" s="3">
        <v>20731</v>
      </c>
      <c r="D111" s="4">
        <v>13002.6</v>
      </c>
      <c r="E111" s="5">
        <v>12194.5</v>
      </c>
      <c r="F111" s="6">
        <v>488.4</v>
      </c>
      <c r="G111" s="6">
        <v>254.8</v>
      </c>
      <c r="H111" s="6">
        <v>5544.2</v>
      </c>
      <c r="I111" s="6">
        <v>1274</v>
      </c>
      <c r="J111" s="6">
        <v>1602.7</v>
      </c>
      <c r="K111" s="19">
        <v>808.1</v>
      </c>
      <c r="L111" s="9">
        <v>627.2056340745743</v>
      </c>
      <c r="M111" s="10">
        <v>588.2253629829723</v>
      </c>
      <c r="N111" s="63"/>
    </row>
    <row r="112" spans="2:14" ht="15" customHeight="1">
      <c r="B112" s="51" t="s">
        <v>4</v>
      </c>
      <c r="C112" s="3">
        <v>24087</v>
      </c>
      <c r="D112" s="4">
        <v>12384.6</v>
      </c>
      <c r="E112" s="5">
        <v>11249.4</v>
      </c>
      <c r="F112" s="6">
        <v>819.6</v>
      </c>
      <c r="G112" s="6">
        <v>280.2</v>
      </c>
      <c r="H112" s="6">
        <v>3886.6</v>
      </c>
      <c r="I112" s="6">
        <v>2036</v>
      </c>
      <c r="J112" s="5">
        <v>1499.7</v>
      </c>
      <c r="K112" s="19">
        <v>1135.2</v>
      </c>
      <c r="L112" s="11">
        <v>514.161165774069</v>
      </c>
      <c r="M112" s="12">
        <v>467.03200896749286</v>
      </c>
      <c r="N112" s="63"/>
    </row>
    <row r="113" spans="2:14" ht="15" customHeight="1">
      <c r="B113" s="51" t="s">
        <v>5</v>
      </c>
      <c r="C113" s="3">
        <v>19428</v>
      </c>
      <c r="D113" s="4">
        <v>10353.3</v>
      </c>
      <c r="E113" s="5">
        <v>9362.9</v>
      </c>
      <c r="F113" s="6">
        <v>523.9</v>
      </c>
      <c r="G113" s="6">
        <v>185.3</v>
      </c>
      <c r="H113" s="6">
        <v>3525.3</v>
      </c>
      <c r="I113" s="6">
        <v>1904</v>
      </c>
      <c r="J113" s="5">
        <v>1167.7</v>
      </c>
      <c r="K113" s="19">
        <v>990.4</v>
      </c>
      <c r="L113" s="11">
        <v>532.9061148857319</v>
      </c>
      <c r="M113" s="12">
        <v>481.92814494543956</v>
      </c>
      <c r="N113" s="63"/>
    </row>
    <row r="114" spans="2:14" ht="15" customHeight="1">
      <c r="B114" s="51" t="s">
        <v>6</v>
      </c>
      <c r="C114" s="3">
        <v>22385</v>
      </c>
      <c r="D114" s="4">
        <v>12103</v>
      </c>
      <c r="E114" s="5">
        <v>11143</v>
      </c>
      <c r="F114" s="6">
        <v>512</v>
      </c>
      <c r="G114" s="6">
        <v>204</v>
      </c>
      <c r="H114" s="6">
        <v>4908</v>
      </c>
      <c r="I114" s="6">
        <v>2097</v>
      </c>
      <c r="J114" s="5">
        <v>1006</v>
      </c>
      <c r="K114" s="19">
        <v>960</v>
      </c>
      <c r="L114" s="11">
        <v>540.6745588563771</v>
      </c>
      <c r="M114" s="12">
        <v>497.7886977886978</v>
      </c>
      <c r="N114" s="63"/>
    </row>
    <row r="115" spans="2:14" ht="15" customHeight="1">
      <c r="B115" s="51" t="s">
        <v>7</v>
      </c>
      <c r="C115" s="3">
        <v>29561</v>
      </c>
      <c r="D115" s="4">
        <v>15587</v>
      </c>
      <c r="E115" s="5">
        <v>11454</v>
      </c>
      <c r="F115" s="6">
        <v>914</v>
      </c>
      <c r="G115" s="6">
        <v>212</v>
      </c>
      <c r="H115" s="6">
        <v>4778</v>
      </c>
      <c r="I115" s="6">
        <v>2190</v>
      </c>
      <c r="J115" s="5">
        <v>778</v>
      </c>
      <c r="K115" s="19">
        <v>4133</v>
      </c>
      <c r="L115" s="11">
        <v>527.2825682487061</v>
      </c>
      <c r="M115" s="12">
        <v>387.4699773350022</v>
      </c>
      <c r="N115" s="63"/>
    </row>
    <row r="116" spans="2:14" ht="15" customHeight="1">
      <c r="B116" s="51" t="s">
        <v>1</v>
      </c>
      <c r="C116" s="3">
        <v>25104</v>
      </c>
      <c r="D116" s="4">
        <v>13551</v>
      </c>
      <c r="E116" s="5">
        <v>11431</v>
      </c>
      <c r="F116" s="6">
        <v>911</v>
      </c>
      <c r="G116" s="6">
        <v>242</v>
      </c>
      <c r="H116" s="6">
        <v>4963</v>
      </c>
      <c r="I116" s="6">
        <v>2135</v>
      </c>
      <c r="J116" s="5">
        <v>805</v>
      </c>
      <c r="K116" s="19">
        <v>2120</v>
      </c>
      <c r="L116" s="11">
        <v>539.7944550669216</v>
      </c>
      <c r="M116" s="12">
        <v>455.3457616316125</v>
      </c>
      <c r="N116" s="63"/>
    </row>
    <row r="117" spans="2:14" ht="12.75">
      <c r="B117" s="52" t="s">
        <v>0</v>
      </c>
      <c r="C117" s="13">
        <v>32996</v>
      </c>
      <c r="D117" s="13">
        <v>19815</v>
      </c>
      <c r="E117" s="14">
        <v>17144</v>
      </c>
      <c r="F117" s="15">
        <v>78</v>
      </c>
      <c r="G117" s="16">
        <v>511</v>
      </c>
      <c r="H117" s="16">
        <v>6486</v>
      </c>
      <c r="I117" s="16">
        <v>3337</v>
      </c>
      <c r="J117" s="14">
        <v>1187</v>
      </c>
      <c r="K117" s="20">
        <v>2671</v>
      </c>
      <c r="L117" s="16">
        <v>600.5273366468663</v>
      </c>
      <c r="M117" s="15">
        <v>519.578130682507</v>
      </c>
      <c r="N117" s="63"/>
    </row>
    <row r="118" spans="1:14" ht="12.75">
      <c r="A118" s="56"/>
      <c r="B118" s="52" t="s">
        <v>37</v>
      </c>
      <c r="C118" s="26">
        <v>38633</v>
      </c>
      <c r="D118" s="26">
        <v>29066</v>
      </c>
      <c r="E118" s="27">
        <v>13812</v>
      </c>
      <c r="F118" s="28">
        <v>416</v>
      </c>
      <c r="G118" s="29">
        <v>528</v>
      </c>
      <c r="H118" s="29">
        <v>6895</v>
      </c>
      <c r="I118" s="17">
        <v>3727</v>
      </c>
      <c r="J118" s="27">
        <v>1317</v>
      </c>
      <c r="K118" s="18">
        <v>15254</v>
      </c>
      <c r="L118" s="29">
        <f>ROUND(D118*1000/C118,0)</f>
        <v>752</v>
      </c>
      <c r="M118" s="28">
        <f>ROUND(E118*1000/C118,0)</f>
        <v>358</v>
      </c>
      <c r="N118" s="63"/>
    </row>
    <row r="119" spans="2:14" ht="15" customHeight="1">
      <c r="B119" s="52" t="s">
        <v>38</v>
      </c>
      <c r="C119" s="26">
        <v>28105</v>
      </c>
      <c r="D119" s="26">
        <v>9709</v>
      </c>
      <c r="E119" s="27">
        <v>13878</v>
      </c>
      <c r="F119" s="28">
        <v>318</v>
      </c>
      <c r="G119" s="29">
        <v>634</v>
      </c>
      <c r="H119" s="29">
        <v>4234</v>
      </c>
      <c r="I119" s="17">
        <v>3183</v>
      </c>
      <c r="J119" s="27">
        <v>1374</v>
      </c>
      <c r="K119" s="18">
        <v>-4169</v>
      </c>
      <c r="L119" s="29">
        <f>ROUND(D119*1000/C119,0)</f>
        <v>345</v>
      </c>
      <c r="M119" s="28">
        <f>ROUND(E119*1000/C119,0)</f>
        <v>494</v>
      </c>
      <c r="N119" s="63"/>
    </row>
    <row r="120" spans="2:14" ht="13.5" customHeight="1">
      <c r="B120" s="51" t="s">
        <v>39</v>
      </c>
      <c r="C120" s="39">
        <v>27545</v>
      </c>
      <c r="D120" s="39">
        <v>20374</v>
      </c>
      <c r="E120" s="32">
        <v>22002</v>
      </c>
      <c r="F120" s="12">
        <v>473</v>
      </c>
      <c r="G120" s="11">
        <v>422</v>
      </c>
      <c r="H120" s="11">
        <v>4099</v>
      </c>
      <c r="I120" s="30">
        <v>2760</v>
      </c>
      <c r="J120" s="32">
        <v>1647</v>
      </c>
      <c r="K120" s="8">
        <v>-1628</v>
      </c>
      <c r="L120" s="11">
        <f>ROUND(D120*1000/C120,0)</f>
        <v>740</v>
      </c>
      <c r="M120" s="12">
        <f>ROUND(E120*1000/C120,0)</f>
        <v>799</v>
      </c>
      <c r="N120" s="63"/>
    </row>
    <row r="121" spans="1:14" s="49" customFormat="1" ht="15" customHeight="1">
      <c r="A121" s="48"/>
      <c r="B121" s="51" t="s">
        <v>40</v>
      </c>
      <c r="C121" s="39" t="s">
        <v>31</v>
      </c>
      <c r="D121" s="39" t="s">
        <v>31</v>
      </c>
      <c r="E121" s="32" t="s">
        <v>31</v>
      </c>
      <c r="F121" s="11" t="s">
        <v>31</v>
      </c>
      <c r="G121" s="11" t="s">
        <v>31</v>
      </c>
      <c r="H121" s="11" t="s">
        <v>31</v>
      </c>
      <c r="I121" s="32" t="s">
        <v>31</v>
      </c>
      <c r="J121" s="32" t="s">
        <v>31</v>
      </c>
      <c r="K121" s="8" t="s">
        <v>31</v>
      </c>
      <c r="L121" s="46" t="s">
        <v>31</v>
      </c>
      <c r="M121" s="46" t="s">
        <v>31</v>
      </c>
      <c r="N121" s="63"/>
    </row>
    <row r="122" spans="2:14" ht="15" customHeight="1">
      <c r="B122" s="51" t="s">
        <v>41</v>
      </c>
      <c r="C122" s="39">
        <v>42876</v>
      </c>
      <c r="D122" s="39">
        <v>17107</v>
      </c>
      <c r="E122" s="32">
        <v>14259</v>
      </c>
      <c r="F122" s="12">
        <v>292</v>
      </c>
      <c r="G122" s="11">
        <v>700</v>
      </c>
      <c r="H122" s="11">
        <v>5616</v>
      </c>
      <c r="I122" s="30">
        <v>1984</v>
      </c>
      <c r="J122" s="32">
        <v>1682</v>
      </c>
      <c r="K122" s="8">
        <f>D122-E122</f>
        <v>2848</v>
      </c>
      <c r="L122" s="46">
        <f>ROUND(D122*1000/C122,0)</f>
        <v>399</v>
      </c>
      <c r="M122" s="47">
        <f>ROUND(E122*1000/C122,0)</f>
        <v>333</v>
      </c>
      <c r="N122" s="63"/>
    </row>
    <row r="123" spans="2:14" ht="15" customHeight="1">
      <c r="B123" s="51" t="s">
        <v>42</v>
      </c>
      <c r="C123" s="39">
        <v>30123</v>
      </c>
      <c r="D123" s="39">
        <v>17228</v>
      </c>
      <c r="E123" s="32">
        <v>23122</v>
      </c>
      <c r="F123" s="12">
        <v>321</v>
      </c>
      <c r="G123" s="11">
        <v>716</v>
      </c>
      <c r="H123" s="11">
        <v>5382</v>
      </c>
      <c r="I123" s="30">
        <v>2470</v>
      </c>
      <c r="J123" s="32">
        <v>1292</v>
      </c>
      <c r="K123" s="8">
        <f>D123-E123</f>
        <v>-5894</v>
      </c>
      <c r="L123" s="46">
        <f>ROUND(D123*1000/C123,0)</f>
        <v>572</v>
      </c>
      <c r="M123" s="47">
        <f>ROUND(E123*1000/C123,0)</f>
        <v>768</v>
      </c>
      <c r="N123" s="63"/>
    </row>
    <row r="124" spans="2:14" ht="15" customHeight="1">
      <c r="B124" s="52" t="s">
        <v>45</v>
      </c>
      <c r="C124" s="26">
        <v>40565</v>
      </c>
      <c r="D124" s="26">
        <v>25476</v>
      </c>
      <c r="E124" s="27">
        <v>14915</v>
      </c>
      <c r="F124" s="28">
        <v>308</v>
      </c>
      <c r="G124" s="29">
        <v>707</v>
      </c>
      <c r="H124" s="29">
        <v>5210</v>
      </c>
      <c r="I124" s="17">
        <v>2052</v>
      </c>
      <c r="J124" s="27">
        <v>590</v>
      </c>
      <c r="K124" s="18">
        <v>10561</v>
      </c>
      <c r="L124" s="57">
        <v>628</v>
      </c>
      <c r="M124" s="58">
        <v>368</v>
      </c>
      <c r="N124" s="63"/>
    </row>
    <row r="125" spans="2:14" ht="15" customHeight="1">
      <c r="B125" s="51" t="s">
        <v>46</v>
      </c>
      <c r="C125" s="39">
        <v>32909</v>
      </c>
      <c r="D125" s="39">
        <v>27096</v>
      </c>
      <c r="E125" s="32">
        <v>18769</v>
      </c>
      <c r="F125" s="12">
        <v>429</v>
      </c>
      <c r="G125" s="11">
        <v>761</v>
      </c>
      <c r="H125" s="11">
        <v>7846</v>
      </c>
      <c r="I125" s="30">
        <v>2301</v>
      </c>
      <c r="J125" s="32">
        <v>531</v>
      </c>
      <c r="K125" s="8">
        <v>8327</v>
      </c>
      <c r="L125" s="46">
        <v>823</v>
      </c>
      <c r="M125" s="47">
        <v>570</v>
      </c>
      <c r="N125" s="63"/>
    </row>
    <row r="126" spans="2:14" ht="15" customHeight="1">
      <c r="B126" s="53" t="s">
        <v>47</v>
      </c>
      <c r="C126" s="43">
        <v>33330</v>
      </c>
      <c r="D126" s="43">
        <v>31876</v>
      </c>
      <c r="E126" s="40">
        <v>19619</v>
      </c>
      <c r="F126" s="1">
        <v>354</v>
      </c>
      <c r="G126" s="44">
        <v>588</v>
      </c>
      <c r="H126" s="44">
        <v>7749</v>
      </c>
      <c r="I126" s="45">
        <v>2582</v>
      </c>
      <c r="J126" s="40">
        <v>656</v>
      </c>
      <c r="K126" s="62">
        <v>12477</v>
      </c>
      <c r="L126" s="64">
        <v>963</v>
      </c>
      <c r="M126" s="65">
        <v>589</v>
      </c>
      <c r="N126" s="63"/>
    </row>
    <row r="127" spans="12:14" ht="15" customHeight="1">
      <c r="L127" s="21"/>
      <c r="M127" s="21" t="s">
        <v>34</v>
      </c>
      <c r="N127" s="63"/>
    </row>
    <row r="128" ht="12.75">
      <c r="N128" s="63"/>
    </row>
    <row r="129" spans="1:2" ht="12.75">
      <c r="A129" s="48" t="s">
        <v>56</v>
      </c>
      <c r="B129" s="48" t="s">
        <v>16</v>
      </c>
    </row>
    <row r="130" spans="2:12" ht="12.75">
      <c r="B130" s="77" t="s">
        <v>2</v>
      </c>
      <c r="C130" s="77" t="s">
        <v>22</v>
      </c>
      <c r="D130" s="77" t="s">
        <v>8</v>
      </c>
      <c r="E130" s="79" t="s">
        <v>11</v>
      </c>
      <c r="F130" s="81" t="s">
        <v>25</v>
      </c>
      <c r="G130" s="81"/>
      <c r="H130" s="81"/>
      <c r="I130" s="82"/>
      <c r="J130" s="77" t="s">
        <v>19</v>
      </c>
      <c r="K130" s="77" t="s">
        <v>35</v>
      </c>
      <c r="L130" s="77" t="s">
        <v>36</v>
      </c>
    </row>
    <row r="131" spans="1:13" ht="12.75">
      <c r="A131" s="49"/>
      <c r="B131" s="78"/>
      <c r="C131" s="78"/>
      <c r="D131" s="78"/>
      <c r="E131" s="80"/>
      <c r="F131" s="54" t="s">
        <v>12</v>
      </c>
      <c r="G131" s="54" t="s">
        <v>9</v>
      </c>
      <c r="H131" s="54" t="s">
        <v>20</v>
      </c>
      <c r="I131" s="50" t="s">
        <v>26</v>
      </c>
      <c r="J131" s="78"/>
      <c r="K131" s="78"/>
      <c r="L131" s="78"/>
      <c r="M131" s="49"/>
    </row>
    <row r="132" spans="2:13" ht="12.75">
      <c r="B132" s="51" t="s">
        <v>3</v>
      </c>
      <c r="C132" s="3">
        <v>3858</v>
      </c>
      <c r="D132" s="4">
        <v>6019.9</v>
      </c>
      <c r="E132" s="5">
        <v>3233</v>
      </c>
      <c r="F132" s="6">
        <v>322</v>
      </c>
      <c r="G132" s="6">
        <v>179.3</v>
      </c>
      <c r="H132" s="6">
        <v>954.4</v>
      </c>
      <c r="I132" s="6">
        <v>683.2</v>
      </c>
      <c r="J132" s="22">
        <v>2786.9</v>
      </c>
      <c r="K132" s="23">
        <v>1560.3680663556247</v>
      </c>
      <c r="L132" s="10">
        <v>837.9989631933645</v>
      </c>
      <c r="M132" s="24"/>
    </row>
    <row r="133" spans="2:13" ht="12.75">
      <c r="B133" s="51" t="s">
        <v>4</v>
      </c>
      <c r="C133" s="3">
        <v>3623</v>
      </c>
      <c r="D133" s="4">
        <v>4298.8</v>
      </c>
      <c r="E133" s="5">
        <v>2753.2</v>
      </c>
      <c r="F133" s="6">
        <v>212</v>
      </c>
      <c r="G133" s="6">
        <v>150</v>
      </c>
      <c r="H133" s="6">
        <v>632.4</v>
      </c>
      <c r="I133" s="5">
        <v>649.1</v>
      </c>
      <c r="J133" s="19">
        <v>1545.6</v>
      </c>
      <c r="K133" s="25">
        <v>1186.5304995859785</v>
      </c>
      <c r="L133" s="12">
        <v>759.922715981231</v>
      </c>
      <c r="M133" s="24"/>
    </row>
    <row r="134" spans="2:13" ht="12.75">
      <c r="B134" s="51" t="s">
        <v>5</v>
      </c>
      <c r="C134" s="3">
        <v>2570</v>
      </c>
      <c r="D134" s="4">
        <v>2658.8</v>
      </c>
      <c r="E134" s="5">
        <v>2037.8</v>
      </c>
      <c r="F134" s="6">
        <v>221</v>
      </c>
      <c r="G134" s="6">
        <v>123.6</v>
      </c>
      <c r="H134" s="6">
        <v>408.2</v>
      </c>
      <c r="I134" s="5">
        <v>481.8</v>
      </c>
      <c r="J134" s="19">
        <v>621</v>
      </c>
      <c r="K134" s="25">
        <v>1034.5525291828794</v>
      </c>
      <c r="L134" s="12">
        <v>792.9182879377432</v>
      </c>
      <c r="M134" s="24"/>
    </row>
    <row r="135" spans="2:13" ht="12.75">
      <c r="B135" s="51" t="s">
        <v>6</v>
      </c>
      <c r="C135" s="3">
        <v>4315</v>
      </c>
      <c r="D135" s="4">
        <v>4677</v>
      </c>
      <c r="E135" s="5">
        <v>2579</v>
      </c>
      <c r="F135" s="6">
        <v>305</v>
      </c>
      <c r="G135" s="6">
        <v>145</v>
      </c>
      <c r="H135" s="6">
        <v>575</v>
      </c>
      <c r="I135" s="5">
        <v>395</v>
      </c>
      <c r="J135" s="19">
        <v>2098</v>
      </c>
      <c r="K135" s="25">
        <v>1083.893395133256</v>
      </c>
      <c r="L135" s="12">
        <v>597.6825028968714</v>
      </c>
      <c r="M135" s="24"/>
    </row>
    <row r="136" spans="2:13" ht="12.75">
      <c r="B136" s="51" t="s">
        <v>7</v>
      </c>
      <c r="C136" s="30">
        <v>4390</v>
      </c>
      <c r="D136" s="31">
        <v>4592</v>
      </c>
      <c r="E136" s="32">
        <v>2787</v>
      </c>
      <c r="F136" s="12">
        <v>388</v>
      </c>
      <c r="G136" s="12">
        <v>167</v>
      </c>
      <c r="H136" s="12">
        <v>515</v>
      </c>
      <c r="I136" s="32">
        <v>490</v>
      </c>
      <c r="J136" s="19">
        <v>1805</v>
      </c>
      <c r="K136" s="25">
        <v>1046.0136674259682</v>
      </c>
      <c r="L136" s="12">
        <v>634.8519362186788</v>
      </c>
      <c r="M136" s="24"/>
    </row>
    <row r="137" spans="2:13" ht="12.75">
      <c r="B137" s="53" t="s">
        <v>1</v>
      </c>
      <c r="C137" s="33">
        <v>4821</v>
      </c>
      <c r="D137" s="34">
        <v>5287</v>
      </c>
      <c r="E137" s="35">
        <v>2365</v>
      </c>
      <c r="F137" s="36">
        <v>332</v>
      </c>
      <c r="G137" s="36">
        <v>171</v>
      </c>
      <c r="H137" s="36">
        <v>515</v>
      </c>
      <c r="I137" s="35">
        <v>240</v>
      </c>
      <c r="J137" s="37">
        <v>2922</v>
      </c>
      <c r="K137" s="38">
        <v>1096.660443891309</v>
      </c>
      <c r="L137" s="1">
        <v>490.5621240406555</v>
      </c>
      <c r="M137" s="24"/>
    </row>
    <row r="138" ht="12.75">
      <c r="L138" s="21" t="s">
        <v>34</v>
      </c>
    </row>
  </sheetData>
  <sheetProtection/>
  <mergeCells count="48">
    <mergeCell ref="B5:B6"/>
    <mergeCell ref="C5:C6"/>
    <mergeCell ref="D5:D6"/>
    <mergeCell ref="E5:E6"/>
    <mergeCell ref="F5:J5"/>
    <mergeCell ref="K5:K6"/>
    <mergeCell ref="L5:L6"/>
    <mergeCell ref="M5:M6"/>
    <mergeCell ref="B29:B30"/>
    <mergeCell ref="C29:C30"/>
    <mergeCell ref="D29:D30"/>
    <mergeCell ref="E29:E30"/>
    <mergeCell ref="F29:J29"/>
    <mergeCell ref="K29:K30"/>
    <mergeCell ref="L29:L30"/>
    <mergeCell ref="M29:M30"/>
    <mergeCell ref="B52:B53"/>
    <mergeCell ref="C52:C53"/>
    <mergeCell ref="D52:D53"/>
    <mergeCell ref="E52:E53"/>
    <mergeCell ref="F52:J52"/>
    <mergeCell ref="K52:K53"/>
    <mergeCell ref="L52:L53"/>
    <mergeCell ref="M52:M53"/>
    <mergeCell ref="B81:B82"/>
    <mergeCell ref="C81:C82"/>
    <mergeCell ref="D81:D82"/>
    <mergeCell ref="E81:E82"/>
    <mergeCell ref="F81:J81"/>
    <mergeCell ref="K81:K82"/>
    <mergeCell ref="L81:L82"/>
    <mergeCell ref="M81:M82"/>
    <mergeCell ref="B109:B110"/>
    <mergeCell ref="C109:C110"/>
    <mergeCell ref="D109:D110"/>
    <mergeCell ref="E109:E110"/>
    <mergeCell ref="F109:J109"/>
    <mergeCell ref="K109:K110"/>
    <mergeCell ref="L109:L110"/>
    <mergeCell ref="M109:M110"/>
    <mergeCell ref="B130:B131"/>
    <mergeCell ref="C130:C131"/>
    <mergeCell ref="D130:D131"/>
    <mergeCell ref="E130:E131"/>
    <mergeCell ref="F130:I130"/>
    <mergeCell ref="J130:J131"/>
    <mergeCell ref="K130:K131"/>
    <mergeCell ref="L130:L131"/>
  </mergeCells>
  <printOptions horizontalCentered="1"/>
  <pageMargins left="0.5905511811023623" right="0.3937007874015748" top="0" bottom="0" header="0.5118110236220472" footer="0.5118110236220472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2023-06-25T02:59:39Z</cp:lastPrinted>
  <dcterms:created xsi:type="dcterms:W3CDTF">2007-08-28T10:02:23Z</dcterms:created>
  <dcterms:modified xsi:type="dcterms:W3CDTF">2024-03-29T15:09:23Z</dcterms:modified>
  <cp:category/>
  <cp:version/>
  <cp:contentType/>
  <cp:contentStatus/>
</cp:coreProperties>
</file>