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7 HP公表（最終版データ）\01_最終版（HP公表データ）\382027今治市\"/>
    </mc:Choice>
  </mc:AlternateContent>
  <xr:revisionPtr revIDLastSave="0" documentId="13_ncr:1_{6FFC6744-3D96-4297-84ED-B68A0F3FBF99}" xr6:coauthVersionLast="36" xr6:coauthVersionMax="36" xr10:uidLastSave="{00000000-0000-0000-0000-000000000000}"/>
  <workbookProtection workbookAlgorithmName="SHA-512" workbookHashValue="3NuC17nB4BQwPWdzggvATAfeRC3eldAjJXRsrYQkJQc5ph5rBW9qEl1wkc/l1h180rt5m2bbi8E8da6ZyVKEKQ==" workbookSaltValue="pDCODo77AwimtQn3IFk24Q==" workbookSpinCount="100000" lockStructure="1"/>
  <bookViews>
    <workbookView xWindow="0" yWindow="0" windowWidth="28800" windowHeight="11835" xr2:uid="{00000000-000D-0000-FFFF-FFFF00000000}"/>
  </bookViews>
  <sheets>
    <sheet name="法非適用_下水道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L86" i="4" s="1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J86" i="4" s="1"/>
  <c r="CK6" i="5"/>
  <c r="CJ6" i="5"/>
  <c r="CI6" i="5"/>
  <c r="CH6" i="5"/>
  <c r="CG6" i="5"/>
  <c r="CF6" i="5"/>
  <c r="CE6" i="5"/>
  <c r="CD6" i="5"/>
  <c r="CC6" i="5"/>
  <c r="CB6" i="5"/>
  <c r="CA6" i="5"/>
  <c r="I86" i="4" s="1"/>
  <c r="BZ6" i="5"/>
  <c r="BY6" i="5"/>
  <c r="BX6" i="5"/>
  <c r="BW6" i="5"/>
  <c r="BV6" i="5"/>
  <c r="BU6" i="5"/>
  <c r="BT6" i="5"/>
  <c r="BS6" i="5"/>
  <c r="BR6" i="5"/>
  <c r="BQ6" i="5"/>
  <c r="BP6" i="5"/>
  <c r="H86" i="4" s="1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AT10" i="4" s="1"/>
  <c r="V6" i="5"/>
  <c r="U6" i="5"/>
  <c r="T6" i="5"/>
  <c r="AT8" i="4" s="1"/>
  <c r="S6" i="5"/>
  <c r="AL8" i="4" s="1"/>
  <c r="R6" i="5"/>
  <c r="AD10" i="4" s="1"/>
  <c r="Q6" i="5"/>
  <c r="W10" i="4" s="1"/>
  <c r="P6" i="5"/>
  <c r="P10" i="4" s="1"/>
  <c r="O6" i="5"/>
  <c r="I10" i="4" s="1"/>
  <c r="N6" i="5"/>
  <c r="M6" i="5"/>
  <c r="AD8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E86" i="4"/>
  <c r="AL10" i="4"/>
  <c r="B10" i="4"/>
  <c r="BB8" i="4"/>
  <c r="I8" i="4"/>
</calcChain>
</file>

<file path=xl/sharedStrings.xml><?xml version="1.0" encoding="utf-8"?>
<sst xmlns="http://schemas.openxmlformats.org/spreadsheetml/2006/main" count="247" uniqueCount="121">
  <si>
    <t>経営比較分析表（令和4年度決算）</t>
    <rPh sb="8" eb="10">
      <t>レイワ</t>
    </rPh>
    <rPh sb="11" eb="13">
      <t>ネンド</t>
    </rPh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</si>
  <si>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</si>
  <si>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</si>
  <si>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</si>
  <si>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</si>
  <si>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</si>
  <si>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</si>
  <si>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</si>
  <si>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</si>
  <si>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</si>
  <si>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</si>
  <si>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</si>
  <si>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</si>
  <si>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</si>
  <si>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</si>
  <si>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</si>
  <si>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</si>
  <si>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</si>
  <si>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</si>
  <si>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</si>
  <si>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</si>
  <si>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</si>
  <si>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</si>
  <si>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令和4年度全国平均</t>
    <rPh sb="0" eb="2">
      <t>レイワ</t>
    </rPh>
    <rPh sb="3" eb="5">
      <t>ネンド</t>
    </rPh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</si>
  <si>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</si>
  <si>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</si>
  <si>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</si>
  <si>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</si>
  <si>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</si>
  <si>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</si>
  <si>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</si>
  <si>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</si>
  <si>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</si>
  <si>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</si>
  <si>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</si>
  <si>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</si>
  <si>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</si>
  <si>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</si>
  <si>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</si>
  <si>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</si>
  <si>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</si>
  <si>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</si>
  <si>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</si>
  <si>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</si>
  <si>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</si>
  <si>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</si>
  <si>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</si>
  <si>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</si>
  <si>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</si>
  <si>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</si>
  <si>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</si>
  <si>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</si>
  <si>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</si>
  <si>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</si>
  <si>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</si>
  <si>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</si>
  <si>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</si>
  <si>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</si>
  <si>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</si>
  <si>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</si>
  <si>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</si>
  <si>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</si>
  <si>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</si>
  <si>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</si>
  <si>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</si>
  <si>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</si>
  <si>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</si>
  <si>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</si>
  <si>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</si>
  <si>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</si>
  <si>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</si>
  <si>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</si>
  <si>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</si>
  <si>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</si>
  <si>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</si>
  <si>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</si>
  <si>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</si>
  <si>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</si>
  <si>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</si>
  <si>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</si>
  <si>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</si>
  <si>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</si>
  <si>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</si>
  <si>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</si>
  <si>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</si>
  <si>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</si>
  <si>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</si>
  <si>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</si>
  <si>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</si>
  <si>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</si>
  <si>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</si>
  <si>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</si>
  <si>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</si>
  <si>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</si>
  <si>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</si>
  <si>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</si>
  <si>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</si>
  <si>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</si>
  <si>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</si>
  <si>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愛媛県　今治市</t>
  </si>
  <si>
    <t>法非適用</t>
  </si>
  <si>
    <t>下水道事業</t>
  </si>
  <si>
    <t>個別排水処理</t>
  </si>
  <si>
    <t>L2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</si>
  <si>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</si>
  <si>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</si>
  <si>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</si>
  <si>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</si>
  <si>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</si>
  <si>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</si>
  <si>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</si>
  <si>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</si>
  <si>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←年数補正</t>
    <rPh sb="1" eb="3">
      <t>ネンスウ</t>
    </rPh>
    <rPh sb="3" eb="5">
      <t>ホセイ</t>
    </rPh>
    <phoneticPr fontId="4"/>
  </si>
  <si>
    <t>←日数補正</t>
    <rPh sb="1" eb="3">
      <t>ニッスウ</t>
    </rPh>
    <rPh sb="3" eb="5">
      <t>ホセイ</t>
    </rPh>
    <phoneticPr fontId="4"/>
  </si>
  <si>
    <t>"H"yy</t>
    <phoneticPr fontId="4"/>
  </si>
  <si>
    <t>"R"dd</t>
    <phoneticPr fontId="4"/>
  </si>
  <si>
    <t>"R"dd</t>
    <phoneticPr fontId="4"/>
  </si>
  <si>
    <t>←書式設定</t>
    <rPh sb="1" eb="3">
      <t>ショシキ</t>
    </rPh>
    <rPh sb="3" eb="5">
      <t>セッテイ</t>
    </rPh>
    <phoneticPr fontId="4"/>
  </si>
  <si>
    <t>　整備事業は完了しているため、今後、汚水処理費用について逓減していくと考えている。
　また、資産の老朽化や人口減少等に伴う料金収入の減少に対応するため、策定した経営戦略に沿って、経営基盤強化と財政マネジメントの向上に努めるとともに、令和５年度から地方公営企業法を適用したことで、更なる経営の健全化を図っていく予定である。</t>
    <rPh sb="123" eb="125">
      <t>チホウ</t>
    </rPh>
    <rPh sb="125" eb="127">
      <t>コウエイ</t>
    </rPh>
    <rPh sb="127" eb="129">
      <t>キギョウ</t>
    </rPh>
    <rPh sb="129" eb="130">
      <t>ホウ</t>
    </rPh>
    <rPh sb="131" eb="133">
      <t>テキヨウ</t>
    </rPh>
    <phoneticPr fontId="4"/>
  </si>
  <si>
    <t>　整備事業は完成しており、大規模な改修等も行っていないが、整備地区が島嶼部の小集落を中心とした過疎地域であるため、特に人口減少の影響を大きく受けている。
　令和5年度より地方公営企業法を適用し、令和5年3月31日をもって特別会計の打切り決算を行ったため、①の経常収支比率については前年度と比較し28.64ポイントの改善となった。
　同様に下水道使用料の収入減少に伴い⑤の経費回収率についても0.29ポイント減となった。⑥の汚水処理原価について、類似団体平均値と比べて大幅に高くなっている。
　人口減少や節水機器の普及、社会情勢の変化による上水道使用量の減少等により、施設利用率及び水洗化率は、類似団体平均値と比べて低くなっている。</t>
    <rPh sb="85" eb="87">
      <t>チホウ</t>
    </rPh>
    <rPh sb="87" eb="89">
      <t>コウエイ</t>
    </rPh>
    <rPh sb="89" eb="91">
      <t>キギョウ</t>
    </rPh>
    <rPh sb="91" eb="92">
      <t>ホウ</t>
    </rPh>
    <rPh sb="93" eb="95">
      <t>テキヨウ</t>
    </rPh>
    <rPh sb="97" eb="99">
      <t>レイワ</t>
    </rPh>
    <rPh sb="100" eb="101">
      <t>ネン</t>
    </rPh>
    <rPh sb="102" eb="103">
      <t>ガツ</t>
    </rPh>
    <rPh sb="105" eb="106">
      <t>ニチ</t>
    </rPh>
    <rPh sb="110" eb="112">
      <t>トクベツ</t>
    </rPh>
    <rPh sb="112" eb="114">
      <t>カイケイ</t>
    </rPh>
    <rPh sb="115" eb="117">
      <t>ウチキ</t>
    </rPh>
    <rPh sb="118" eb="120">
      <t>ケッサン</t>
    </rPh>
    <rPh sb="121" eb="122">
      <t>オコナ</t>
    </rPh>
    <rPh sb="129" eb="131">
      <t>ケイジョウ</t>
    </rPh>
    <rPh sb="131" eb="133">
      <t>シュウシ</t>
    </rPh>
    <rPh sb="133" eb="135">
      <t>ヒリツ</t>
    </rPh>
    <rPh sb="140" eb="143">
      <t>ゼンネンド</t>
    </rPh>
    <rPh sb="144" eb="146">
      <t>ヒカク</t>
    </rPh>
    <rPh sb="166" eb="168">
      <t>ドウヨウ</t>
    </rPh>
    <rPh sb="169" eb="172">
      <t>ゲスイドウ</t>
    </rPh>
    <rPh sb="172" eb="175">
      <t>シヨウリョウ</t>
    </rPh>
    <rPh sb="176" eb="178">
      <t>シュウニュウ</t>
    </rPh>
    <rPh sb="178" eb="180">
      <t>ゲンショウ</t>
    </rPh>
    <rPh sb="181" eb="182">
      <t>トモナ</t>
    </rPh>
    <rPh sb="236" eb="237">
      <t>タカ</t>
    </rPh>
    <rPh sb="288" eb="289">
      <t>オヨ</t>
    </rPh>
    <phoneticPr fontId="4"/>
  </si>
  <si>
    <t>供用開始から28年が経過し、ブロアの故障があるが、修繕や取替で対応している。浄化槽本体の耐用年数は30年以上であり、50年程度の使用実績があるため、当面の間、大きな更新経費等は見込んでいない。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</si>
</sst>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&quot;H&quot;yy"/>
    <numFmt numFmtId="181" formatCode="&quot;R&quot;dd"/>
  </numFmts>
  <fonts count="16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>
      <alignment vertical="center"/>
    </xf>
    <xf numFmtId="0" fontId="14" fillId="0" borderId="0" xfId="0" applyFont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181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8" fillId="0" borderId="3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/>
    </xf>
    <xf numFmtId="0" fontId="8" fillId="0" borderId="5" xfId="0" applyFont="1" applyBorder="1" applyAlignment="1">
      <alignment horizontal="left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5" fillId="0" borderId="2" xfId="0" applyFont="1" applyBorder="1" applyAlignment="1" applyProtection="1">
      <alignment horizontal="center" vertical="center"/>
      <protection hidden="1"/>
    </xf>
    <xf numFmtId="0" fontId="5" fillId="0" borderId="2" xfId="0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5" fillId="0" borderId="6" xfId="0" applyFont="1" applyBorder="1" applyAlignment="1" applyProtection="1">
      <alignment horizontal="left" vertical="top" wrapText="1"/>
      <protection locked="0"/>
    </xf>
    <xf numFmtId="0" fontId="15" fillId="0" borderId="0" xfId="0" applyFont="1" applyAlignment="1" applyProtection="1">
      <alignment horizontal="left" vertical="top" wrapText="1"/>
      <protection locked="0"/>
    </xf>
    <xf numFmtId="0" fontId="15" fillId="0" borderId="7" xfId="0" applyFont="1" applyBorder="1" applyAlignment="1" applyProtection="1">
      <alignment horizontal="left" vertical="top" wrapText="1"/>
      <protection locked="0"/>
    </xf>
    <xf numFmtId="0" fontId="15" fillId="0" borderId="8" xfId="0" applyFont="1" applyBorder="1" applyAlignment="1" applyProtection="1">
      <alignment horizontal="left" vertical="top" wrapText="1"/>
      <protection locked="0"/>
    </xf>
    <xf numFmtId="0" fontId="15" fillId="0" borderId="1" xfId="0" applyFont="1" applyBorder="1" applyAlignment="1" applyProtection="1">
      <alignment horizontal="left" vertical="top" wrapText="1"/>
      <protection locked="0"/>
    </xf>
    <xf numFmtId="0" fontId="15" fillId="0" borderId="9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4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81-4B5A-BF05-7943DEFB0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181-4B5A-BF05-7943DEFB0A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66.72</c:v>
                </c:pt>
                <c:pt idx="1">
                  <c:v>90.48</c:v>
                </c:pt>
                <c:pt idx="2">
                  <c:v>90.19</c:v>
                </c:pt>
                <c:pt idx="3">
                  <c:v>90.46</c:v>
                </c:pt>
                <c:pt idx="4">
                  <c:v>119.1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6D-44FF-9AC6-606136629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6D-44FF-9AC6-606136629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F23-40FE-8C70-FA46EAFF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F23-40FE-8C70-FA46EAFFB8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4A-4FE2-B686-4D019518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4A-4FE2-B686-4D01951815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24F-4A01-BD1E-1BF59BCC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24F-4A01-BD1E-1BF59BCCBD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33-4B8F-BC96-78E43AE4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B33-4B8F-BC96-78E43AE4D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58A-4687-9658-D51D16E5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855.65</c:v>
                </c:pt>
                <c:pt idx="1">
                  <c:v>862.99</c:v>
                </c:pt>
                <c:pt idx="2">
                  <c:v>782.91</c:v>
                </c:pt>
                <c:pt idx="3">
                  <c:v>783.21</c:v>
                </c:pt>
                <c:pt idx="4">
                  <c:v>902.04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8A-4687-9658-D51D16E56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23.12</c:v>
                </c:pt>
                <c:pt idx="1">
                  <c:v>26.53</c:v>
                </c:pt>
                <c:pt idx="2">
                  <c:v>29.19</c:v>
                </c:pt>
                <c:pt idx="3">
                  <c:v>26.88</c:v>
                </c:pt>
                <c:pt idx="4">
                  <c:v>26.59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ABF-43E4-9C9D-284DF422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52.23</c:v>
                </c:pt>
                <c:pt idx="1">
                  <c:v>50.06</c:v>
                </c:pt>
                <c:pt idx="2">
                  <c:v>49.38</c:v>
                </c:pt>
                <c:pt idx="3">
                  <c:v>48.53</c:v>
                </c:pt>
                <c:pt idx="4">
                  <c:v>46.11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ABF-43E4-9C9D-284DF4229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682.85</c:v>
                </c:pt>
                <c:pt idx="1">
                  <c:v>618.05999999999995</c:v>
                </c:pt>
                <c:pt idx="2">
                  <c:v>599.80999999999995</c:v>
                </c:pt>
                <c:pt idx="3">
                  <c:v>643.09</c:v>
                </c:pt>
                <c:pt idx="4">
                  <c:v>550.71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EC-4759-9D7F-1C540BAEB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294.05</c:v>
                </c:pt>
                <c:pt idx="1">
                  <c:v>309.22000000000003</c:v>
                </c:pt>
                <c:pt idx="2">
                  <c:v>316.97000000000003</c:v>
                </c:pt>
                <c:pt idx="3">
                  <c:v>326.17</c:v>
                </c:pt>
                <c:pt idx="4">
                  <c:v>336.93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EC-4759-9D7F-1C540BAEB1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19.3</c:v>
                </c:pt>
                <c:pt idx="1">
                  <c:v>19.3</c:v>
                </c:pt>
                <c:pt idx="2">
                  <c:v>21.05</c:v>
                </c:pt>
                <c:pt idx="3">
                  <c:v>21.05</c:v>
                </c:pt>
                <c:pt idx="4">
                  <c:v>18.97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8BA-4393-8E41-483FE700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50.56</c:v>
                </c:pt>
                <c:pt idx="1">
                  <c:v>47.35</c:v>
                </c:pt>
                <c:pt idx="2">
                  <c:v>46.36</c:v>
                </c:pt>
                <c:pt idx="3">
                  <c:v>46.45</c:v>
                </c:pt>
                <c:pt idx="4">
                  <c:v>45.36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8BA-4393-8E41-483FE70011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"R"dd</c:formatCode>
                <c:ptCount val="5"/>
                <c:pt idx="0" formatCode="&quot;H&quot;yy">
                  <c:v>47484</c:v>
                </c:pt>
                <c:pt idx="1">
                  <c:v>47849</c:v>
                </c:pt>
                <c:pt idx="2">
                  <c:v>48215</c:v>
                </c:pt>
                <c:pt idx="3">
                  <c:v>48582</c:v>
                </c:pt>
                <c:pt idx="4">
                  <c:v>48948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83.08</c:v>
                </c:pt>
                <c:pt idx="1">
                  <c:v>81.36</c:v>
                </c:pt>
                <c:pt idx="2">
                  <c:v>82.54</c:v>
                </c:pt>
                <c:pt idx="3">
                  <c:v>82.26</c:v>
                </c:pt>
                <c:pt idx="4">
                  <c:v>81.97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69-4EBD-9A4B-5F3F57C7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83.85</c:v>
                </c:pt>
                <c:pt idx="1">
                  <c:v>81.209999999999994</c:v>
                </c:pt>
                <c:pt idx="2">
                  <c:v>83.08</c:v>
                </c:pt>
                <c:pt idx="3">
                  <c:v>82.61</c:v>
                </c:pt>
                <c:pt idx="4">
                  <c:v>82.21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D69-4EBD-9A4B-5F3F57C761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【881.57】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【81.82】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【45.78】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【339.86】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【46.46】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BZ86"/>
  <sheetViews>
    <sheetView showGridLines="0" tabSelected="1" topLeftCell="AP1" zoomScale="115" zoomScaleNormal="115" workbookViewId="0">
      <selection activeCell="BL47" sqref="BL47:BZ6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29" t="s">
        <v>0</v>
      </c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  <c r="V2" s="29"/>
      <c r="W2" s="29"/>
      <c r="X2" s="29"/>
      <c r="Y2" s="29"/>
      <c r="Z2" s="29"/>
      <c r="AA2" s="29"/>
      <c r="AB2" s="29"/>
      <c r="AC2" s="29"/>
      <c r="AD2" s="29"/>
      <c r="AE2" s="29"/>
      <c r="AF2" s="29"/>
      <c r="AG2" s="29"/>
      <c r="AH2" s="29"/>
      <c r="AI2" s="29"/>
      <c r="AJ2" s="29"/>
      <c r="AK2" s="29"/>
      <c r="AL2" s="29"/>
      <c r="AM2" s="29"/>
      <c r="AN2" s="29"/>
      <c r="AO2" s="29"/>
      <c r="AP2" s="29"/>
      <c r="AQ2" s="29"/>
      <c r="AR2" s="29"/>
      <c r="AS2" s="29"/>
      <c r="AT2" s="29"/>
      <c r="AU2" s="29"/>
      <c r="AV2" s="29"/>
      <c r="AW2" s="29"/>
      <c r="AX2" s="29"/>
      <c r="AY2" s="29"/>
      <c r="AZ2" s="29"/>
      <c r="BA2" s="29"/>
      <c r="BB2" s="29"/>
      <c r="BC2" s="29"/>
      <c r="BD2" s="29"/>
      <c r="BE2" s="29"/>
      <c r="BF2" s="29"/>
      <c r="BG2" s="29"/>
      <c r="BH2" s="29"/>
      <c r="BI2" s="29"/>
      <c r="BJ2" s="29"/>
      <c r="BK2" s="29"/>
      <c r="BL2" s="29"/>
      <c r="BM2" s="29"/>
      <c r="BN2" s="29"/>
      <c r="BO2" s="29"/>
      <c r="BP2" s="29"/>
      <c r="BQ2" s="29"/>
      <c r="BR2" s="29"/>
      <c r="BS2" s="29"/>
      <c r="BT2" s="29"/>
      <c r="BU2" s="29"/>
      <c r="BV2" s="29"/>
      <c r="BW2" s="29"/>
      <c r="BX2" s="29"/>
      <c r="BY2" s="29"/>
      <c r="BZ2" s="29"/>
    </row>
    <row r="3" spans="1:78" ht="9.75" customHeight="1" x14ac:dyDescent="0.15">
      <c r="A3" s="2"/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  <c r="AM3" s="29"/>
      <c r="AN3" s="29"/>
      <c r="AO3" s="29"/>
      <c r="AP3" s="29"/>
      <c r="AQ3" s="29"/>
      <c r="AR3" s="29"/>
      <c r="AS3" s="29"/>
      <c r="AT3" s="29"/>
      <c r="AU3" s="29"/>
      <c r="AV3" s="29"/>
      <c r="AW3" s="29"/>
      <c r="AX3" s="29"/>
      <c r="AY3" s="29"/>
      <c r="AZ3" s="29"/>
      <c r="BA3" s="29"/>
      <c r="BB3" s="29"/>
      <c r="BC3" s="29"/>
      <c r="BD3" s="29"/>
      <c r="BE3" s="29"/>
      <c r="BF3" s="29"/>
      <c r="BG3" s="29"/>
      <c r="BH3" s="29"/>
      <c r="BI3" s="29"/>
      <c r="BJ3" s="29"/>
      <c r="BK3" s="29"/>
      <c r="BL3" s="29"/>
      <c r="BM3" s="29"/>
      <c r="BN3" s="29"/>
      <c r="BO3" s="29"/>
      <c r="BP3" s="29"/>
      <c r="BQ3" s="29"/>
      <c r="BR3" s="29"/>
      <c r="BS3" s="29"/>
      <c r="BT3" s="29"/>
      <c r="BU3" s="29"/>
      <c r="BV3" s="29"/>
      <c r="BW3" s="29"/>
      <c r="BX3" s="29"/>
      <c r="BY3" s="29"/>
      <c r="BZ3" s="29"/>
    </row>
    <row r="4" spans="1:78" ht="9.75" customHeight="1" x14ac:dyDescent="0.15">
      <c r="A4" s="2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29"/>
      <c r="AN4" s="29"/>
      <c r="AO4" s="29"/>
      <c r="AP4" s="29"/>
      <c r="AQ4" s="29"/>
      <c r="AR4" s="29"/>
      <c r="AS4" s="29"/>
      <c r="AT4" s="29"/>
      <c r="AU4" s="29"/>
      <c r="AV4" s="29"/>
      <c r="AW4" s="29"/>
      <c r="AX4" s="29"/>
      <c r="AY4" s="29"/>
      <c r="AZ4" s="29"/>
      <c r="BA4" s="29"/>
      <c r="BB4" s="29"/>
      <c r="BC4" s="29"/>
      <c r="BD4" s="29"/>
      <c r="BE4" s="29"/>
      <c r="BF4" s="29"/>
      <c r="BG4" s="29"/>
      <c r="BH4" s="29"/>
      <c r="BI4" s="29"/>
      <c r="BJ4" s="29"/>
      <c r="BK4" s="29"/>
      <c r="BL4" s="29"/>
      <c r="BM4" s="29"/>
      <c r="BN4" s="29"/>
      <c r="BO4" s="29"/>
      <c r="BP4" s="29"/>
      <c r="BQ4" s="29"/>
      <c r="BR4" s="29"/>
      <c r="BS4" s="29"/>
      <c r="BT4" s="29"/>
      <c r="BU4" s="29"/>
      <c r="BV4" s="29"/>
      <c r="BW4" s="29"/>
      <c r="BX4" s="29"/>
      <c r="BY4" s="29"/>
      <c r="BZ4" s="29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30" t="str">
        <f>データ!H6</f>
        <v>愛媛県　今治市</v>
      </c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31" t="s">
        <v>1</v>
      </c>
      <c r="C7" s="31"/>
      <c r="D7" s="31"/>
      <c r="E7" s="31"/>
      <c r="F7" s="31"/>
      <c r="G7" s="31"/>
      <c r="H7" s="31"/>
      <c r="I7" s="31" t="s">
        <v>2</v>
      </c>
      <c r="J7" s="31"/>
      <c r="K7" s="31"/>
      <c r="L7" s="31"/>
      <c r="M7" s="31"/>
      <c r="N7" s="31"/>
      <c r="O7" s="31"/>
      <c r="P7" s="31" t="s">
        <v>3</v>
      </c>
      <c r="Q7" s="31"/>
      <c r="R7" s="31"/>
      <c r="S7" s="31"/>
      <c r="T7" s="31"/>
      <c r="U7" s="31"/>
      <c r="V7" s="31"/>
      <c r="W7" s="31" t="s">
        <v>4</v>
      </c>
      <c r="X7" s="31"/>
      <c r="Y7" s="31"/>
      <c r="Z7" s="31"/>
      <c r="AA7" s="31"/>
      <c r="AB7" s="31"/>
      <c r="AC7" s="31"/>
      <c r="AD7" s="31" t="s">
        <v>5</v>
      </c>
      <c r="AE7" s="31"/>
      <c r="AF7" s="31"/>
      <c r="AG7" s="31"/>
      <c r="AH7" s="31"/>
      <c r="AI7" s="31"/>
      <c r="AJ7" s="31"/>
      <c r="AK7" s="3"/>
      <c r="AL7" s="31" t="s">
        <v>6</v>
      </c>
      <c r="AM7" s="31"/>
      <c r="AN7" s="31"/>
      <c r="AO7" s="31"/>
      <c r="AP7" s="31"/>
      <c r="AQ7" s="31"/>
      <c r="AR7" s="31"/>
      <c r="AS7" s="31"/>
      <c r="AT7" s="31" t="s">
        <v>7</v>
      </c>
      <c r="AU7" s="31"/>
      <c r="AV7" s="31"/>
      <c r="AW7" s="31"/>
      <c r="AX7" s="31"/>
      <c r="AY7" s="31"/>
      <c r="AZ7" s="31"/>
      <c r="BA7" s="31"/>
      <c r="BB7" s="31" t="s">
        <v>8</v>
      </c>
      <c r="BC7" s="31"/>
      <c r="BD7" s="31"/>
      <c r="BE7" s="31"/>
      <c r="BF7" s="31"/>
      <c r="BG7" s="31"/>
      <c r="BH7" s="31"/>
      <c r="BI7" s="31"/>
      <c r="BJ7" s="3"/>
      <c r="BK7" s="3"/>
      <c r="BL7" s="32" t="s">
        <v>9</v>
      </c>
      <c r="BM7" s="33"/>
      <c r="BN7" s="33"/>
      <c r="BO7" s="33"/>
      <c r="BP7" s="33"/>
      <c r="BQ7" s="33"/>
      <c r="BR7" s="33"/>
      <c r="BS7" s="33"/>
      <c r="BT7" s="33"/>
      <c r="BU7" s="33"/>
      <c r="BV7" s="33"/>
      <c r="BW7" s="33"/>
      <c r="BX7" s="33"/>
      <c r="BY7" s="34"/>
    </row>
    <row r="8" spans="1:78" ht="18.75" customHeight="1" x14ac:dyDescent="0.15">
      <c r="A8" s="2"/>
      <c r="B8" s="40" t="str">
        <f>データ!I6</f>
        <v>法非適用</v>
      </c>
      <c r="C8" s="40"/>
      <c r="D8" s="40"/>
      <c r="E8" s="40"/>
      <c r="F8" s="40"/>
      <c r="G8" s="40"/>
      <c r="H8" s="40"/>
      <c r="I8" s="40" t="str">
        <f>データ!J6</f>
        <v>下水道事業</v>
      </c>
      <c r="J8" s="40"/>
      <c r="K8" s="40"/>
      <c r="L8" s="40"/>
      <c r="M8" s="40"/>
      <c r="N8" s="40"/>
      <c r="O8" s="40"/>
      <c r="P8" s="40" t="str">
        <f>データ!K6</f>
        <v>個別排水処理</v>
      </c>
      <c r="Q8" s="40"/>
      <c r="R8" s="40"/>
      <c r="S8" s="40"/>
      <c r="T8" s="40"/>
      <c r="U8" s="40"/>
      <c r="V8" s="40"/>
      <c r="W8" s="40" t="str">
        <f>データ!L6</f>
        <v>L2</v>
      </c>
      <c r="X8" s="40"/>
      <c r="Y8" s="40"/>
      <c r="Z8" s="40"/>
      <c r="AA8" s="40"/>
      <c r="AB8" s="40"/>
      <c r="AC8" s="40"/>
      <c r="AD8" s="41" t="str">
        <f>データ!$M$6</f>
        <v>非設置</v>
      </c>
      <c r="AE8" s="41"/>
      <c r="AF8" s="41"/>
      <c r="AG8" s="41"/>
      <c r="AH8" s="41"/>
      <c r="AI8" s="41"/>
      <c r="AJ8" s="41"/>
      <c r="AK8" s="3"/>
      <c r="AL8" s="42">
        <f>データ!S6</f>
        <v>151608</v>
      </c>
      <c r="AM8" s="42"/>
      <c r="AN8" s="42"/>
      <c r="AO8" s="42"/>
      <c r="AP8" s="42"/>
      <c r="AQ8" s="42"/>
      <c r="AR8" s="42"/>
      <c r="AS8" s="42"/>
      <c r="AT8" s="35">
        <f>データ!T6</f>
        <v>419.21</v>
      </c>
      <c r="AU8" s="35"/>
      <c r="AV8" s="35"/>
      <c r="AW8" s="35"/>
      <c r="AX8" s="35"/>
      <c r="AY8" s="35"/>
      <c r="AZ8" s="35"/>
      <c r="BA8" s="35"/>
      <c r="BB8" s="35">
        <f>データ!U6</f>
        <v>361.65</v>
      </c>
      <c r="BC8" s="35"/>
      <c r="BD8" s="35"/>
      <c r="BE8" s="35"/>
      <c r="BF8" s="35"/>
      <c r="BG8" s="35"/>
      <c r="BH8" s="35"/>
      <c r="BI8" s="35"/>
      <c r="BJ8" s="3"/>
      <c r="BK8" s="3"/>
      <c r="BL8" s="36" t="s">
        <v>10</v>
      </c>
      <c r="BM8" s="37"/>
      <c r="BN8" s="38" t="s">
        <v>11</v>
      </c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9"/>
    </row>
    <row r="9" spans="1:78" ht="18.75" customHeight="1" x14ac:dyDescent="0.15">
      <c r="A9" s="2"/>
      <c r="B9" s="31" t="s">
        <v>12</v>
      </c>
      <c r="C9" s="31"/>
      <c r="D9" s="31"/>
      <c r="E9" s="31"/>
      <c r="F9" s="31"/>
      <c r="G9" s="31"/>
      <c r="H9" s="31"/>
      <c r="I9" s="31" t="s">
        <v>13</v>
      </c>
      <c r="J9" s="31"/>
      <c r="K9" s="31"/>
      <c r="L9" s="31"/>
      <c r="M9" s="31"/>
      <c r="N9" s="31"/>
      <c r="O9" s="31"/>
      <c r="P9" s="31" t="s">
        <v>14</v>
      </c>
      <c r="Q9" s="31"/>
      <c r="R9" s="31"/>
      <c r="S9" s="31"/>
      <c r="T9" s="31"/>
      <c r="U9" s="31"/>
      <c r="V9" s="31"/>
      <c r="W9" s="31" t="s">
        <v>15</v>
      </c>
      <c r="X9" s="31"/>
      <c r="Y9" s="31"/>
      <c r="Z9" s="31"/>
      <c r="AA9" s="31"/>
      <c r="AB9" s="31"/>
      <c r="AC9" s="31"/>
      <c r="AD9" s="31" t="s">
        <v>16</v>
      </c>
      <c r="AE9" s="31"/>
      <c r="AF9" s="31"/>
      <c r="AG9" s="31"/>
      <c r="AH9" s="31"/>
      <c r="AI9" s="31"/>
      <c r="AJ9" s="31"/>
      <c r="AK9" s="3"/>
      <c r="AL9" s="31" t="s">
        <v>17</v>
      </c>
      <c r="AM9" s="31"/>
      <c r="AN9" s="31"/>
      <c r="AO9" s="31"/>
      <c r="AP9" s="31"/>
      <c r="AQ9" s="31"/>
      <c r="AR9" s="31"/>
      <c r="AS9" s="31"/>
      <c r="AT9" s="31" t="s">
        <v>18</v>
      </c>
      <c r="AU9" s="31"/>
      <c r="AV9" s="31"/>
      <c r="AW9" s="31"/>
      <c r="AX9" s="31"/>
      <c r="AY9" s="31"/>
      <c r="AZ9" s="31"/>
      <c r="BA9" s="31"/>
      <c r="BB9" s="31" t="s">
        <v>19</v>
      </c>
      <c r="BC9" s="31"/>
      <c r="BD9" s="31"/>
      <c r="BE9" s="31"/>
      <c r="BF9" s="31"/>
      <c r="BG9" s="31"/>
      <c r="BH9" s="31"/>
      <c r="BI9" s="31"/>
      <c r="BJ9" s="3"/>
      <c r="BK9" s="3"/>
      <c r="BL9" s="43" t="s">
        <v>20</v>
      </c>
      <c r="BM9" s="44"/>
      <c r="BN9" s="51" t="s">
        <v>21</v>
      </c>
      <c r="BO9" s="51"/>
      <c r="BP9" s="51"/>
      <c r="BQ9" s="51"/>
      <c r="BR9" s="51"/>
      <c r="BS9" s="51"/>
      <c r="BT9" s="51"/>
      <c r="BU9" s="51"/>
      <c r="BV9" s="51"/>
      <c r="BW9" s="51"/>
      <c r="BX9" s="51"/>
      <c r="BY9" s="52"/>
    </row>
    <row r="10" spans="1:78" ht="18.75" customHeight="1" x14ac:dyDescent="0.15">
      <c r="A10" s="2"/>
      <c r="B10" s="35" t="str">
        <f>データ!N6</f>
        <v>-</v>
      </c>
      <c r="C10" s="35"/>
      <c r="D10" s="35"/>
      <c r="E10" s="35"/>
      <c r="F10" s="35"/>
      <c r="G10" s="35"/>
      <c r="H10" s="35"/>
      <c r="I10" s="35" t="str">
        <f>データ!O6</f>
        <v>該当数値なし</v>
      </c>
      <c r="J10" s="35"/>
      <c r="K10" s="35"/>
      <c r="L10" s="35"/>
      <c r="M10" s="35"/>
      <c r="N10" s="35"/>
      <c r="O10" s="35"/>
      <c r="P10" s="35">
        <f>データ!P6</f>
        <v>0.04</v>
      </c>
      <c r="Q10" s="35"/>
      <c r="R10" s="35"/>
      <c r="S10" s="35"/>
      <c r="T10" s="35"/>
      <c r="U10" s="35"/>
      <c r="V10" s="35"/>
      <c r="W10" s="35">
        <f>データ!Q6</f>
        <v>100</v>
      </c>
      <c r="X10" s="35"/>
      <c r="Y10" s="35"/>
      <c r="Z10" s="35"/>
      <c r="AA10" s="35"/>
      <c r="AB10" s="35"/>
      <c r="AC10" s="35"/>
      <c r="AD10" s="42">
        <f>データ!R6</f>
        <v>3046</v>
      </c>
      <c r="AE10" s="42"/>
      <c r="AF10" s="42"/>
      <c r="AG10" s="42"/>
      <c r="AH10" s="42"/>
      <c r="AI10" s="42"/>
      <c r="AJ10" s="42"/>
      <c r="AK10" s="2"/>
      <c r="AL10" s="42">
        <f>データ!V6</f>
        <v>61</v>
      </c>
      <c r="AM10" s="42"/>
      <c r="AN10" s="42"/>
      <c r="AO10" s="42"/>
      <c r="AP10" s="42"/>
      <c r="AQ10" s="42"/>
      <c r="AR10" s="42"/>
      <c r="AS10" s="42"/>
      <c r="AT10" s="35">
        <f>データ!W6</f>
        <v>0.01</v>
      </c>
      <c r="AU10" s="35"/>
      <c r="AV10" s="35"/>
      <c r="AW10" s="35"/>
      <c r="AX10" s="35"/>
      <c r="AY10" s="35"/>
      <c r="AZ10" s="35"/>
      <c r="BA10" s="35"/>
      <c r="BB10" s="35">
        <f>データ!X6</f>
        <v>6100</v>
      </c>
      <c r="BC10" s="35"/>
      <c r="BD10" s="35"/>
      <c r="BE10" s="35"/>
      <c r="BF10" s="35"/>
      <c r="BG10" s="35"/>
      <c r="BH10" s="35"/>
      <c r="BI10" s="35"/>
      <c r="BJ10" s="2"/>
      <c r="BK10" s="2"/>
      <c r="BL10" s="67" t="s">
        <v>22</v>
      </c>
      <c r="BM10" s="68"/>
      <c r="BN10" s="69" t="s">
        <v>23</v>
      </c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70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3" t="s">
        <v>24</v>
      </c>
      <c r="BM11" s="53"/>
      <c r="BN11" s="53"/>
      <c r="BO11" s="53"/>
      <c r="BP11" s="53"/>
      <c r="BQ11" s="53"/>
      <c r="BR11" s="53"/>
      <c r="BS11" s="53"/>
      <c r="BT11" s="53"/>
      <c r="BU11" s="53"/>
      <c r="BV11" s="53"/>
      <c r="BW11" s="53"/>
      <c r="BX11" s="53"/>
      <c r="BY11" s="53"/>
      <c r="BZ11" s="53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3"/>
      <c r="BM12" s="53"/>
      <c r="BN12" s="53"/>
      <c r="BO12" s="53"/>
      <c r="BP12" s="53"/>
      <c r="BQ12" s="53"/>
      <c r="BR12" s="53"/>
      <c r="BS12" s="53"/>
      <c r="BT12" s="53"/>
      <c r="BU12" s="53"/>
      <c r="BV12" s="53"/>
      <c r="BW12" s="53"/>
      <c r="BX12" s="53"/>
      <c r="BY12" s="53"/>
      <c r="BZ12" s="53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4"/>
      <c r="BM13" s="54"/>
      <c r="BN13" s="54"/>
      <c r="BO13" s="54"/>
      <c r="BP13" s="54"/>
      <c r="BQ13" s="54"/>
      <c r="BR13" s="54"/>
      <c r="BS13" s="54"/>
      <c r="BT13" s="54"/>
      <c r="BU13" s="54"/>
      <c r="BV13" s="54"/>
      <c r="BW13" s="54"/>
      <c r="BX13" s="54"/>
      <c r="BY13" s="54"/>
      <c r="BZ13" s="54"/>
    </row>
    <row r="14" spans="1:78" ht="13.5" customHeight="1" x14ac:dyDescent="0.15">
      <c r="A14" s="2"/>
      <c r="B14" s="55" t="s">
        <v>25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7"/>
      <c r="BK14" s="2"/>
      <c r="BL14" s="45" t="s">
        <v>26</v>
      </c>
      <c r="BM14" s="46"/>
      <c r="BN14" s="46"/>
      <c r="BO14" s="46"/>
      <c r="BP14" s="46"/>
      <c r="BQ14" s="46"/>
      <c r="BR14" s="46"/>
      <c r="BS14" s="46"/>
      <c r="BT14" s="46"/>
      <c r="BU14" s="46"/>
      <c r="BV14" s="46"/>
      <c r="BW14" s="46"/>
      <c r="BX14" s="46"/>
      <c r="BY14" s="46"/>
      <c r="BZ14" s="47"/>
    </row>
    <row r="15" spans="1:78" ht="13.5" customHeight="1" x14ac:dyDescent="0.15">
      <c r="A15" s="2"/>
      <c r="B15" s="58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60"/>
      <c r="BK15" s="2"/>
      <c r="BL15" s="48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50"/>
    </row>
    <row r="16" spans="1:78" ht="13.5" customHeight="1" x14ac:dyDescent="0.15">
      <c r="A16" s="2"/>
      <c r="B16" s="4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5"/>
      <c r="BK16" s="2"/>
      <c r="BL16" s="61" t="s">
        <v>119</v>
      </c>
      <c r="BM16" s="62"/>
      <c r="BN16" s="62"/>
      <c r="BO16" s="62"/>
      <c r="BP16" s="62"/>
      <c r="BQ16" s="62"/>
      <c r="BR16" s="62"/>
      <c r="BS16" s="62"/>
      <c r="BT16" s="62"/>
      <c r="BU16" s="62"/>
      <c r="BV16" s="62"/>
      <c r="BW16" s="62"/>
      <c r="BX16" s="62"/>
      <c r="BY16" s="62"/>
      <c r="BZ16" s="63"/>
    </row>
    <row r="17" spans="1:78" ht="13.5" customHeight="1" x14ac:dyDescent="0.15">
      <c r="A17" s="2"/>
      <c r="B17" s="4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5"/>
      <c r="BK17" s="2"/>
      <c r="BL17" s="61"/>
      <c r="BM17" s="62"/>
      <c r="BN17" s="62"/>
      <c r="BO17" s="62"/>
      <c r="BP17" s="62"/>
      <c r="BQ17" s="62"/>
      <c r="BR17" s="62"/>
      <c r="BS17" s="62"/>
      <c r="BT17" s="62"/>
      <c r="BU17" s="62"/>
      <c r="BV17" s="62"/>
      <c r="BW17" s="62"/>
      <c r="BX17" s="62"/>
      <c r="BY17" s="62"/>
      <c r="BZ17" s="63"/>
    </row>
    <row r="18" spans="1:78" ht="13.5" customHeight="1" x14ac:dyDescent="0.15">
      <c r="A18" s="2"/>
      <c r="B18" s="4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5"/>
      <c r="BK18" s="2"/>
      <c r="BL18" s="61"/>
      <c r="BM18" s="62"/>
      <c r="BN18" s="62"/>
      <c r="BO18" s="62"/>
      <c r="BP18" s="62"/>
      <c r="BQ18" s="62"/>
      <c r="BR18" s="62"/>
      <c r="BS18" s="62"/>
      <c r="BT18" s="62"/>
      <c r="BU18" s="62"/>
      <c r="BV18" s="62"/>
      <c r="BW18" s="62"/>
      <c r="BX18" s="62"/>
      <c r="BY18" s="62"/>
      <c r="BZ18" s="63"/>
    </row>
    <row r="19" spans="1:78" ht="13.5" customHeight="1" x14ac:dyDescent="0.15">
      <c r="A19" s="2"/>
      <c r="B19" s="4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5"/>
      <c r="BK19" s="2"/>
      <c r="BL19" s="61"/>
      <c r="BM19" s="62"/>
      <c r="BN19" s="62"/>
      <c r="BO19" s="62"/>
      <c r="BP19" s="62"/>
      <c r="BQ19" s="62"/>
      <c r="BR19" s="62"/>
      <c r="BS19" s="62"/>
      <c r="BT19" s="62"/>
      <c r="BU19" s="62"/>
      <c r="BV19" s="62"/>
      <c r="BW19" s="62"/>
      <c r="BX19" s="62"/>
      <c r="BY19" s="62"/>
      <c r="BZ19" s="63"/>
    </row>
    <row r="20" spans="1:78" ht="13.5" customHeight="1" x14ac:dyDescent="0.15">
      <c r="A20" s="2"/>
      <c r="B20" s="4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5"/>
      <c r="BK20" s="2"/>
      <c r="BL20" s="61"/>
      <c r="BM20" s="62"/>
      <c r="BN20" s="62"/>
      <c r="BO20" s="62"/>
      <c r="BP20" s="62"/>
      <c r="BQ20" s="62"/>
      <c r="BR20" s="62"/>
      <c r="BS20" s="62"/>
      <c r="BT20" s="62"/>
      <c r="BU20" s="62"/>
      <c r="BV20" s="62"/>
      <c r="BW20" s="62"/>
      <c r="BX20" s="62"/>
      <c r="BY20" s="62"/>
      <c r="BZ20" s="63"/>
    </row>
    <row r="21" spans="1:78" ht="13.5" customHeight="1" x14ac:dyDescent="0.15">
      <c r="A21" s="2"/>
      <c r="B21" s="4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5"/>
      <c r="BK21" s="2"/>
      <c r="BL21" s="61"/>
      <c r="BM21" s="62"/>
      <c r="BN21" s="62"/>
      <c r="BO21" s="62"/>
      <c r="BP21" s="62"/>
      <c r="BQ21" s="62"/>
      <c r="BR21" s="62"/>
      <c r="BS21" s="62"/>
      <c r="BT21" s="62"/>
      <c r="BU21" s="62"/>
      <c r="BV21" s="62"/>
      <c r="BW21" s="62"/>
      <c r="BX21" s="62"/>
      <c r="BY21" s="62"/>
      <c r="BZ21" s="63"/>
    </row>
    <row r="22" spans="1:78" ht="13.5" customHeight="1" x14ac:dyDescent="0.15">
      <c r="A22" s="2"/>
      <c r="B22" s="4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5"/>
      <c r="BK22" s="2"/>
      <c r="BL22" s="61"/>
      <c r="BM22" s="62"/>
      <c r="BN22" s="62"/>
      <c r="BO22" s="62"/>
      <c r="BP22" s="62"/>
      <c r="BQ22" s="62"/>
      <c r="BR22" s="62"/>
      <c r="BS22" s="62"/>
      <c r="BT22" s="62"/>
      <c r="BU22" s="62"/>
      <c r="BV22" s="62"/>
      <c r="BW22" s="62"/>
      <c r="BX22" s="62"/>
      <c r="BY22" s="62"/>
      <c r="BZ22" s="63"/>
    </row>
    <row r="23" spans="1:78" ht="13.5" customHeight="1" x14ac:dyDescent="0.15">
      <c r="A23" s="2"/>
      <c r="B23" s="4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5"/>
      <c r="BK23" s="2"/>
      <c r="BL23" s="61"/>
      <c r="BM23" s="62"/>
      <c r="BN23" s="62"/>
      <c r="BO23" s="62"/>
      <c r="BP23" s="62"/>
      <c r="BQ23" s="62"/>
      <c r="BR23" s="62"/>
      <c r="BS23" s="62"/>
      <c r="BT23" s="62"/>
      <c r="BU23" s="62"/>
      <c r="BV23" s="62"/>
      <c r="BW23" s="62"/>
      <c r="BX23" s="62"/>
      <c r="BY23" s="62"/>
      <c r="BZ23" s="63"/>
    </row>
    <row r="24" spans="1:78" ht="13.5" customHeight="1" x14ac:dyDescent="0.15">
      <c r="A24" s="2"/>
      <c r="B24" s="4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5"/>
      <c r="BK24" s="2"/>
      <c r="BL24" s="61"/>
      <c r="BM24" s="62"/>
      <c r="BN24" s="62"/>
      <c r="BO24" s="62"/>
      <c r="BP24" s="62"/>
      <c r="BQ24" s="62"/>
      <c r="BR24" s="62"/>
      <c r="BS24" s="62"/>
      <c r="BT24" s="62"/>
      <c r="BU24" s="62"/>
      <c r="BV24" s="62"/>
      <c r="BW24" s="62"/>
      <c r="BX24" s="62"/>
      <c r="BY24" s="62"/>
      <c r="BZ24" s="63"/>
    </row>
    <row r="25" spans="1:78" ht="13.5" customHeight="1" x14ac:dyDescent="0.15">
      <c r="A25" s="2"/>
      <c r="B25" s="4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5"/>
      <c r="BK25" s="2"/>
      <c r="BL25" s="61"/>
      <c r="BM25" s="62"/>
      <c r="BN25" s="62"/>
      <c r="BO25" s="62"/>
      <c r="BP25" s="62"/>
      <c r="BQ25" s="62"/>
      <c r="BR25" s="62"/>
      <c r="BS25" s="62"/>
      <c r="BT25" s="62"/>
      <c r="BU25" s="62"/>
      <c r="BV25" s="62"/>
      <c r="BW25" s="62"/>
      <c r="BX25" s="62"/>
      <c r="BY25" s="62"/>
      <c r="BZ25" s="63"/>
    </row>
    <row r="26" spans="1:78" ht="13.5" customHeight="1" x14ac:dyDescent="0.15">
      <c r="A26" s="2"/>
      <c r="B26" s="4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5"/>
      <c r="BK26" s="2"/>
      <c r="BL26" s="61"/>
      <c r="BM26" s="62"/>
      <c r="BN26" s="62"/>
      <c r="BO26" s="62"/>
      <c r="BP26" s="62"/>
      <c r="BQ26" s="62"/>
      <c r="BR26" s="62"/>
      <c r="BS26" s="62"/>
      <c r="BT26" s="62"/>
      <c r="BU26" s="62"/>
      <c r="BV26" s="62"/>
      <c r="BW26" s="62"/>
      <c r="BX26" s="62"/>
      <c r="BY26" s="62"/>
      <c r="BZ26" s="63"/>
    </row>
    <row r="27" spans="1:78" ht="13.5" customHeight="1" x14ac:dyDescent="0.15">
      <c r="A27" s="2"/>
      <c r="B27" s="4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5"/>
      <c r="BK27" s="2"/>
      <c r="BL27" s="61"/>
      <c r="BM27" s="62"/>
      <c r="BN27" s="62"/>
      <c r="BO27" s="62"/>
      <c r="BP27" s="62"/>
      <c r="BQ27" s="62"/>
      <c r="BR27" s="62"/>
      <c r="BS27" s="62"/>
      <c r="BT27" s="62"/>
      <c r="BU27" s="62"/>
      <c r="BV27" s="62"/>
      <c r="BW27" s="62"/>
      <c r="BX27" s="62"/>
      <c r="BY27" s="62"/>
      <c r="BZ27" s="63"/>
    </row>
    <row r="28" spans="1:78" ht="13.5" customHeight="1" x14ac:dyDescent="0.15">
      <c r="A28" s="2"/>
      <c r="B28" s="4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5"/>
      <c r="BK28" s="2"/>
      <c r="BL28" s="61"/>
      <c r="BM28" s="62"/>
      <c r="BN28" s="62"/>
      <c r="BO28" s="62"/>
      <c r="BP28" s="62"/>
      <c r="BQ28" s="62"/>
      <c r="BR28" s="62"/>
      <c r="BS28" s="62"/>
      <c r="BT28" s="62"/>
      <c r="BU28" s="62"/>
      <c r="BV28" s="62"/>
      <c r="BW28" s="62"/>
      <c r="BX28" s="62"/>
      <c r="BY28" s="62"/>
      <c r="BZ28" s="63"/>
    </row>
    <row r="29" spans="1:78" ht="13.5" customHeight="1" x14ac:dyDescent="0.15">
      <c r="A29" s="2"/>
      <c r="B29" s="4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5"/>
      <c r="BK29" s="2"/>
      <c r="BL29" s="61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3"/>
    </row>
    <row r="30" spans="1:78" ht="13.5" customHeight="1" x14ac:dyDescent="0.15">
      <c r="A30" s="2"/>
      <c r="B30" s="4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5"/>
      <c r="BK30" s="2"/>
      <c r="BL30" s="61"/>
      <c r="BM30" s="62"/>
      <c r="BN30" s="62"/>
      <c r="BO30" s="62"/>
      <c r="BP30" s="62"/>
      <c r="BQ30" s="62"/>
      <c r="BR30" s="62"/>
      <c r="BS30" s="62"/>
      <c r="BT30" s="62"/>
      <c r="BU30" s="62"/>
      <c r="BV30" s="62"/>
      <c r="BW30" s="62"/>
      <c r="BX30" s="62"/>
      <c r="BY30" s="62"/>
      <c r="BZ30" s="63"/>
    </row>
    <row r="31" spans="1:78" ht="13.5" customHeight="1" x14ac:dyDescent="0.15">
      <c r="A31" s="2"/>
      <c r="B31" s="4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5"/>
      <c r="BK31" s="2"/>
      <c r="BL31" s="61"/>
      <c r="BM31" s="62"/>
      <c r="BN31" s="62"/>
      <c r="BO31" s="62"/>
      <c r="BP31" s="62"/>
      <c r="BQ31" s="62"/>
      <c r="BR31" s="62"/>
      <c r="BS31" s="62"/>
      <c r="BT31" s="62"/>
      <c r="BU31" s="62"/>
      <c r="BV31" s="62"/>
      <c r="BW31" s="62"/>
      <c r="BX31" s="62"/>
      <c r="BY31" s="62"/>
      <c r="BZ31" s="63"/>
    </row>
    <row r="32" spans="1:78" ht="13.5" customHeight="1" x14ac:dyDescent="0.15">
      <c r="A32" s="2"/>
      <c r="B32" s="4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5"/>
      <c r="BK32" s="2"/>
      <c r="BL32" s="61"/>
      <c r="BM32" s="62"/>
      <c r="BN32" s="62"/>
      <c r="BO32" s="62"/>
      <c r="BP32" s="62"/>
      <c r="BQ32" s="62"/>
      <c r="BR32" s="62"/>
      <c r="BS32" s="62"/>
      <c r="BT32" s="62"/>
      <c r="BU32" s="62"/>
      <c r="BV32" s="62"/>
      <c r="BW32" s="62"/>
      <c r="BX32" s="62"/>
      <c r="BY32" s="62"/>
      <c r="BZ32" s="63"/>
    </row>
    <row r="33" spans="1:78" ht="13.5" customHeight="1" x14ac:dyDescent="0.15">
      <c r="A33" s="2"/>
      <c r="B33" s="4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5"/>
      <c r="BK33" s="2"/>
      <c r="BL33" s="61"/>
      <c r="BM33" s="62"/>
      <c r="BN33" s="62"/>
      <c r="BO33" s="62"/>
      <c r="BP33" s="62"/>
      <c r="BQ33" s="62"/>
      <c r="BR33" s="62"/>
      <c r="BS33" s="62"/>
      <c r="BT33" s="62"/>
      <c r="BU33" s="62"/>
      <c r="BV33" s="62"/>
      <c r="BW33" s="62"/>
      <c r="BX33" s="62"/>
      <c r="BY33" s="62"/>
      <c r="BZ33" s="63"/>
    </row>
    <row r="34" spans="1:78" ht="13.5" customHeight="1" x14ac:dyDescent="0.15">
      <c r="A34" s="2"/>
      <c r="B34" s="4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6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6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6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5"/>
      <c r="BK34" s="2"/>
      <c r="BL34" s="61"/>
      <c r="BM34" s="62"/>
      <c r="BN34" s="62"/>
      <c r="BO34" s="62"/>
      <c r="BP34" s="62"/>
      <c r="BQ34" s="62"/>
      <c r="BR34" s="62"/>
      <c r="BS34" s="62"/>
      <c r="BT34" s="62"/>
      <c r="BU34" s="62"/>
      <c r="BV34" s="62"/>
      <c r="BW34" s="62"/>
      <c r="BX34" s="62"/>
      <c r="BY34" s="62"/>
      <c r="BZ34" s="63"/>
    </row>
    <row r="35" spans="1:78" ht="13.5" customHeight="1" x14ac:dyDescent="0.15">
      <c r="A35" s="2"/>
      <c r="B35" s="4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6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6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6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5"/>
      <c r="BK35" s="2"/>
      <c r="BL35" s="61"/>
      <c r="BM35" s="62"/>
      <c r="BN35" s="62"/>
      <c r="BO35" s="62"/>
      <c r="BP35" s="62"/>
      <c r="BQ35" s="62"/>
      <c r="BR35" s="62"/>
      <c r="BS35" s="62"/>
      <c r="BT35" s="62"/>
      <c r="BU35" s="62"/>
      <c r="BV35" s="62"/>
      <c r="BW35" s="62"/>
      <c r="BX35" s="62"/>
      <c r="BY35" s="62"/>
      <c r="BZ35" s="63"/>
    </row>
    <row r="36" spans="1:78" ht="13.5" customHeight="1" x14ac:dyDescent="0.15">
      <c r="A36" s="2"/>
      <c r="B36" s="4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5"/>
      <c r="BK36" s="2"/>
      <c r="BL36" s="61"/>
      <c r="BM36" s="62"/>
      <c r="BN36" s="62"/>
      <c r="BO36" s="62"/>
      <c r="BP36" s="62"/>
      <c r="BQ36" s="62"/>
      <c r="BR36" s="62"/>
      <c r="BS36" s="62"/>
      <c r="BT36" s="62"/>
      <c r="BU36" s="62"/>
      <c r="BV36" s="62"/>
      <c r="BW36" s="62"/>
      <c r="BX36" s="62"/>
      <c r="BY36" s="62"/>
      <c r="BZ36" s="63"/>
    </row>
    <row r="37" spans="1:78" ht="13.5" customHeight="1" x14ac:dyDescent="0.15">
      <c r="A37" s="2"/>
      <c r="B37" s="4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5"/>
      <c r="BK37" s="2"/>
      <c r="BL37" s="61"/>
      <c r="BM37" s="62"/>
      <c r="BN37" s="62"/>
      <c r="BO37" s="62"/>
      <c r="BP37" s="62"/>
      <c r="BQ37" s="62"/>
      <c r="BR37" s="62"/>
      <c r="BS37" s="62"/>
      <c r="BT37" s="62"/>
      <c r="BU37" s="62"/>
      <c r="BV37" s="62"/>
      <c r="BW37" s="62"/>
      <c r="BX37" s="62"/>
      <c r="BY37" s="62"/>
      <c r="BZ37" s="63"/>
    </row>
    <row r="38" spans="1:78" ht="13.5" customHeight="1" x14ac:dyDescent="0.15">
      <c r="A38" s="2"/>
      <c r="B38" s="4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5"/>
      <c r="BK38" s="2"/>
      <c r="BL38" s="61"/>
      <c r="BM38" s="62"/>
      <c r="BN38" s="62"/>
      <c r="BO38" s="62"/>
      <c r="BP38" s="62"/>
      <c r="BQ38" s="62"/>
      <c r="BR38" s="62"/>
      <c r="BS38" s="62"/>
      <c r="BT38" s="62"/>
      <c r="BU38" s="62"/>
      <c r="BV38" s="62"/>
      <c r="BW38" s="62"/>
      <c r="BX38" s="62"/>
      <c r="BY38" s="62"/>
      <c r="BZ38" s="63"/>
    </row>
    <row r="39" spans="1:78" ht="13.5" customHeight="1" x14ac:dyDescent="0.15">
      <c r="A39" s="2"/>
      <c r="B39" s="4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5"/>
      <c r="BK39" s="2"/>
      <c r="BL39" s="61"/>
      <c r="BM39" s="62"/>
      <c r="BN39" s="62"/>
      <c r="BO39" s="62"/>
      <c r="BP39" s="62"/>
      <c r="BQ39" s="62"/>
      <c r="BR39" s="62"/>
      <c r="BS39" s="62"/>
      <c r="BT39" s="62"/>
      <c r="BU39" s="62"/>
      <c r="BV39" s="62"/>
      <c r="BW39" s="62"/>
      <c r="BX39" s="62"/>
      <c r="BY39" s="62"/>
      <c r="BZ39" s="63"/>
    </row>
    <row r="40" spans="1:78" ht="13.5" customHeight="1" x14ac:dyDescent="0.15">
      <c r="A40" s="2"/>
      <c r="B40" s="4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5"/>
      <c r="BK40" s="2"/>
      <c r="BL40" s="61"/>
      <c r="BM40" s="62"/>
      <c r="BN40" s="62"/>
      <c r="BO40" s="62"/>
      <c r="BP40" s="62"/>
      <c r="BQ40" s="62"/>
      <c r="BR40" s="62"/>
      <c r="BS40" s="62"/>
      <c r="BT40" s="62"/>
      <c r="BU40" s="62"/>
      <c r="BV40" s="62"/>
      <c r="BW40" s="62"/>
      <c r="BX40" s="62"/>
      <c r="BY40" s="62"/>
      <c r="BZ40" s="63"/>
    </row>
    <row r="41" spans="1:78" ht="13.5" customHeight="1" x14ac:dyDescent="0.15">
      <c r="A41" s="2"/>
      <c r="B41" s="4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5"/>
      <c r="BK41" s="2"/>
      <c r="BL41" s="61"/>
      <c r="BM41" s="62"/>
      <c r="BN41" s="62"/>
      <c r="BO41" s="62"/>
      <c r="BP41" s="62"/>
      <c r="BQ41" s="62"/>
      <c r="BR41" s="62"/>
      <c r="BS41" s="62"/>
      <c r="BT41" s="62"/>
      <c r="BU41" s="62"/>
      <c r="BV41" s="62"/>
      <c r="BW41" s="62"/>
      <c r="BX41" s="62"/>
      <c r="BY41" s="62"/>
      <c r="BZ41" s="63"/>
    </row>
    <row r="42" spans="1:78" ht="13.5" customHeight="1" x14ac:dyDescent="0.15">
      <c r="A42" s="2"/>
      <c r="B42" s="4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5"/>
      <c r="BK42" s="2"/>
      <c r="BL42" s="61"/>
      <c r="BM42" s="62"/>
      <c r="BN42" s="62"/>
      <c r="BO42" s="62"/>
      <c r="BP42" s="62"/>
      <c r="BQ42" s="62"/>
      <c r="BR42" s="62"/>
      <c r="BS42" s="62"/>
      <c r="BT42" s="62"/>
      <c r="BU42" s="62"/>
      <c r="BV42" s="62"/>
      <c r="BW42" s="62"/>
      <c r="BX42" s="62"/>
      <c r="BY42" s="62"/>
      <c r="BZ42" s="63"/>
    </row>
    <row r="43" spans="1:78" ht="13.5" customHeight="1" x14ac:dyDescent="0.15">
      <c r="A43" s="2"/>
      <c r="B43" s="4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5"/>
      <c r="BK43" s="2"/>
      <c r="BL43" s="61"/>
      <c r="BM43" s="62"/>
      <c r="BN43" s="62"/>
      <c r="BO43" s="62"/>
      <c r="BP43" s="62"/>
      <c r="BQ43" s="62"/>
      <c r="BR43" s="62"/>
      <c r="BS43" s="62"/>
      <c r="BT43" s="62"/>
      <c r="BU43" s="62"/>
      <c r="BV43" s="62"/>
      <c r="BW43" s="62"/>
      <c r="BX43" s="62"/>
      <c r="BY43" s="62"/>
      <c r="BZ43" s="63"/>
    </row>
    <row r="44" spans="1:78" ht="13.5" customHeight="1" x14ac:dyDescent="0.15">
      <c r="A44" s="2"/>
      <c r="B44" s="4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5"/>
      <c r="BK44" s="2"/>
      <c r="BL44" s="64"/>
      <c r="BM44" s="65"/>
      <c r="BN44" s="65"/>
      <c r="BO44" s="65"/>
      <c r="BP44" s="65"/>
      <c r="BQ44" s="65"/>
      <c r="BR44" s="65"/>
      <c r="BS44" s="65"/>
      <c r="BT44" s="65"/>
      <c r="BU44" s="65"/>
      <c r="BV44" s="65"/>
      <c r="BW44" s="65"/>
      <c r="BX44" s="65"/>
      <c r="BY44" s="65"/>
      <c r="BZ44" s="66"/>
    </row>
    <row r="45" spans="1:78" ht="13.5" customHeight="1" x14ac:dyDescent="0.15">
      <c r="A45" s="2"/>
      <c r="B45" s="4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5"/>
      <c r="BK45" s="2"/>
      <c r="BL45" s="45" t="s">
        <v>27</v>
      </c>
      <c r="BM45" s="46"/>
      <c r="BN45" s="46"/>
      <c r="BO45" s="46"/>
      <c r="BP45" s="46"/>
      <c r="BQ45" s="46"/>
      <c r="BR45" s="46"/>
      <c r="BS45" s="46"/>
      <c r="BT45" s="46"/>
      <c r="BU45" s="46"/>
      <c r="BV45" s="46"/>
      <c r="BW45" s="46"/>
      <c r="BX45" s="46"/>
      <c r="BY45" s="46"/>
      <c r="BZ45" s="47"/>
    </row>
    <row r="46" spans="1:78" ht="13.5" customHeight="1" x14ac:dyDescent="0.15">
      <c r="A46" s="2"/>
      <c r="B46" s="4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5"/>
      <c r="BK46" s="2"/>
      <c r="BL46" s="48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50"/>
    </row>
    <row r="47" spans="1:78" ht="13.5" customHeight="1" x14ac:dyDescent="0.15">
      <c r="A47" s="2"/>
      <c r="B47" s="4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5"/>
      <c r="BK47" s="2"/>
      <c r="BL47" s="61" t="s">
        <v>120</v>
      </c>
      <c r="BM47" s="62"/>
      <c r="BN47" s="62"/>
      <c r="BO47" s="62"/>
      <c r="BP47" s="62"/>
      <c r="BQ47" s="62"/>
      <c r="BR47" s="62"/>
      <c r="BS47" s="62"/>
      <c r="BT47" s="62"/>
      <c r="BU47" s="62"/>
      <c r="BV47" s="62"/>
      <c r="BW47" s="62"/>
      <c r="BX47" s="62"/>
      <c r="BY47" s="62"/>
      <c r="BZ47" s="63"/>
    </row>
    <row r="48" spans="1:78" ht="13.5" customHeight="1" x14ac:dyDescent="0.15">
      <c r="A48" s="2"/>
      <c r="B48" s="4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5"/>
      <c r="BK48" s="2"/>
      <c r="BL48" s="61"/>
      <c r="BM48" s="62"/>
      <c r="BN48" s="62"/>
      <c r="BO48" s="62"/>
      <c r="BP48" s="62"/>
      <c r="BQ48" s="62"/>
      <c r="BR48" s="62"/>
      <c r="BS48" s="62"/>
      <c r="BT48" s="62"/>
      <c r="BU48" s="62"/>
      <c r="BV48" s="62"/>
      <c r="BW48" s="62"/>
      <c r="BX48" s="62"/>
      <c r="BY48" s="62"/>
      <c r="BZ48" s="63"/>
    </row>
    <row r="49" spans="1:78" ht="13.5" customHeight="1" x14ac:dyDescent="0.15">
      <c r="A49" s="2"/>
      <c r="B49" s="4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5"/>
      <c r="BK49" s="2"/>
      <c r="BL49" s="61"/>
      <c r="BM49" s="62"/>
      <c r="BN49" s="62"/>
      <c r="BO49" s="62"/>
      <c r="BP49" s="62"/>
      <c r="BQ49" s="62"/>
      <c r="BR49" s="62"/>
      <c r="BS49" s="62"/>
      <c r="BT49" s="62"/>
      <c r="BU49" s="62"/>
      <c r="BV49" s="62"/>
      <c r="BW49" s="62"/>
      <c r="BX49" s="62"/>
      <c r="BY49" s="62"/>
      <c r="BZ49" s="63"/>
    </row>
    <row r="50" spans="1:78" ht="13.5" customHeight="1" x14ac:dyDescent="0.15">
      <c r="A50" s="2"/>
      <c r="B50" s="4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5"/>
      <c r="BK50" s="2"/>
      <c r="BL50" s="61"/>
      <c r="BM50" s="62"/>
      <c r="BN50" s="62"/>
      <c r="BO50" s="62"/>
      <c r="BP50" s="62"/>
      <c r="BQ50" s="62"/>
      <c r="BR50" s="62"/>
      <c r="BS50" s="62"/>
      <c r="BT50" s="62"/>
      <c r="BU50" s="62"/>
      <c r="BV50" s="62"/>
      <c r="BW50" s="62"/>
      <c r="BX50" s="62"/>
      <c r="BY50" s="62"/>
      <c r="BZ50" s="63"/>
    </row>
    <row r="51" spans="1:78" ht="13.5" customHeight="1" x14ac:dyDescent="0.15">
      <c r="A51" s="2"/>
      <c r="B51" s="4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5"/>
      <c r="BK51" s="2"/>
      <c r="BL51" s="61"/>
      <c r="BM51" s="62"/>
      <c r="BN51" s="62"/>
      <c r="BO51" s="62"/>
      <c r="BP51" s="62"/>
      <c r="BQ51" s="62"/>
      <c r="BR51" s="62"/>
      <c r="BS51" s="62"/>
      <c r="BT51" s="62"/>
      <c r="BU51" s="62"/>
      <c r="BV51" s="62"/>
      <c r="BW51" s="62"/>
      <c r="BX51" s="62"/>
      <c r="BY51" s="62"/>
      <c r="BZ51" s="63"/>
    </row>
    <row r="52" spans="1:78" ht="13.5" customHeight="1" x14ac:dyDescent="0.15">
      <c r="A52" s="2"/>
      <c r="B52" s="4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5"/>
      <c r="BK52" s="2"/>
      <c r="BL52" s="61"/>
      <c r="BM52" s="62"/>
      <c r="BN52" s="62"/>
      <c r="BO52" s="62"/>
      <c r="BP52" s="62"/>
      <c r="BQ52" s="62"/>
      <c r="BR52" s="62"/>
      <c r="BS52" s="62"/>
      <c r="BT52" s="62"/>
      <c r="BU52" s="62"/>
      <c r="BV52" s="62"/>
      <c r="BW52" s="62"/>
      <c r="BX52" s="62"/>
      <c r="BY52" s="62"/>
      <c r="BZ52" s="63"/>
    </row>
    <row r="53" spans="1:78" ht="13.5" customHeight="1" x14ac:dyDescent="0.15">
      <c r="A53" s="2"/>
      <c r="B53" s="4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5"/>
      <c r="BK53" s="2"/>
      <c r="BL53" s="61"/>
      <c r="BM53" s="62"/>
      <c r="BN53" s="62"/>
      <c r="BO53" s="62"/>
      <c r="BP53" s="62"/>
      <c r="BQ53" s="62"/>
      <c r="BR53" s="62"/>
      <c r="BS53" s="62"/>
      <c r="BT53" s="62"/>
      <c r="BU53" s="62"/>
      <c r="BV53" s="62"/>
      <c r="BW53" s="62"/>
      <c r="BX53" s="62"/>
      <c r="BY53" s="62"/>
      <c r="BZ53" s="63"/>
    </row>
    <row r="54" spans="1:78" ht="13.5" customHeight="1" x14ac:dyDescent="0.15">
      <c r="A54" s="2"/>
      <c r="B54" s="4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5"/>
      <c r="BK54" s="2"/>
      <c r="BL54" s="61"/>
      <c r="BM54" s="62"/>
      <c r="BN54" s="62"/>
      <c r="BO54" s="62"/>
      <c r="BP54" s="62"/>
      <c r="BQ54" s="62"/>
      <c r="BR54" s="62"/>
      <c r="BS54" s="62"/>
      <c r="BT54" s="62"/>
      <c r="BU54" s="62"/>
      <c r="BV54" s="62"/>
      <c r="BW54" s="62"/>
      <c r="BX54" s="62"/>
      <c r="BY54" s="62"/>
      <c r="BZ54" s="63"/>
    </row>
    <row r="55" spans="1:78" ht="13.5" customHeight="1" x14ac:dyDescent="0.15">
      <c r="A55" s="2"/>
      <c r="B55" s="4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5"/>
      <c r="BK55" s="2"/>
      <c r="BL55" s="61"/>
      <c r="BM55" s="62"/>
      <c r="BN55" s="62"/>
      <c r="BO55" s="62"/>
      <c r="BP55" s="62"/>
      <c r="BQ55" s="62"/>
      <c r="BR55" s="62"/>
      <c r="BS55" s="62"/>
      <c r="BT55" s="62"/>
      <c r="BU55" s="62"/>
      <c r="BV55" s="62"/>
      <c r="BW55" s="62"/>
      <c r="BX55" s="62"/>
      <c r="BY55" s="62"/>
      <c r="BZ55" s="63"/>
    </row>
    <row r="56" spans="1:78" ht="13.5" customHeight="1" x14ac:dyDescent="0.15">
      <c r="A56" s="2"/>
      <c r="B56" s="4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6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6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6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5"/>
      <c r="BK56" s="2"/>
      <c r="BL56" s="61"/>
      <c r="BM56" s="62"/>
      <c r="BN56" s="62"/>
      <c r="BO56" s="62"/>
      <c r="BP56" s="62"/>
      <c r="BQ56" s="62"/>
      <c r="BR56" s="62"/>
      <c r="BS56" s="62"/>
      <c r="BT56" s="62"/>
      <c r="BU56" s="62"/>
      <c r="BV56" s="62"/>
      <c r="BW56" s="62"/>
      <c r="BX56" s="62"/>
      <c r="BY56" s="62"/>
      <c r="BZ56" s="63"/>
    </row>
    <row r="57" spans="1:78" ht="13.5" customHeight="1" x14ac:dyDescent="0.15">
      <c r="A57" s="2"/>
      <c r="B57" s="4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6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6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6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5"/>
      <c r="BK57" s="2"/>
      <c r="BL57" s="61"/>
      <c r="BM57" s="62"/>
      <c r="BN57" s="62"/>
      <c r="BO57" s="62"/>
      <c r="BP57" s="62"/>
      <c r="BQ57" s="62"/>
      <c r="BR57" s="62"/>
      <c r="BS57" s="62"/>
      <c r="BT57" s="62"/>
      <c r="BU57" s="62"/>
      <c r="BV57" s="62"/>
      <c r="BW57" s="62"/>
      <c r="BX57" s="62"/>
      <c r="BY57" s="62"/>
      <c r="BZ57" s="63"/>
    </row>
    <row r="58" spans="1:78" ht="13.5" customHeight="1" x14ac:dyDescent="0.15">
      <c r="A58" s="2"/>
      <c r="B58" s="4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6"/>
      <c r="R58" s="7"/>
      <c r="S58" s="7"/>
      <c r="T58" s="7"/>
      <c r="U58" s="7"/>
      <c r="V58" s="7"/>
      <c r="W58" s="7"/>
      <c r="X58" s="7"/>
      <c r="Y58" s="7"/>
      <c r="Z58" s="7"/>
      <c r="AA58" s="7"/>
      <c r="AB58" s="7"/>
      <c r="AC58" s="7"/>
      <c r="AD58" s="7"/>
      <c r="AE58" s="7"/>
      <c r="AF58" s="6"/>
      <c r="AG58" s="7"/>
      <c r="AH58" s="7"/>
      <c r="AI58" s="7"/>
      <c r="AJ58" s="7"/>
      <c r="AK58" s="7"/>
      <c r="AL58" s="7"/>
      <c r="AM58" s="7"/>
      <c r="AN58" s="7"/>
      <c r="AO58" s="7"/>
      <c r="AP58" s="7"/>
      <c r="AQ58" s="7"/>
      <c r="AR58" s="7"/>
      <c r="AS58" s="7"/>
      <c r="AT58" s="7"/>
      <c r="AU58" s="6"/>
      <c r="AV58" s="7"/>
      <c r="AW58" s="7"/>
      <c r="AX58" s="7"/>
      <c r="AY58" s="7"/>
      <c r="AZ58" s="7"/>
      <c r="BA58" s="7"/>
      <c r="BB58" s="7"/>
      <c r="BC58" s="7"/>
      <c r="BD58" s="7"/>
      <c r="BE58" s="7"/>
      <c r="BF58" s="7"/>
      <c r="BG58" s="7"/>
      <c r="BH58" s="7"/>
      <c r="BI58" s="7"/>
      <c r="BJ58" s="5"/>
      <c r="BK58" s="2"/>
      <c r="BL58" s="61"/>
      <c r="BM58" s="62"/>
      <c r="BN58" s="62"/>
      <c r="BO58" s="62"/>
      <c r="BP58" s="62"/>
      <c r="BQ58" s="62"/>
      <c r="BR58" s="62"/>
      <c r="BS58" s="62"/>
      <c r="BT58" s="62"/>
      <c r="BU58" s="62"/>
      <c r="BV58" s="62"/>
      <c r="BW58" s="62"/>
      <c r="BX58" s="62"/>
      <c r="BY58" s="62"/>
      <c r="BZ58" s="63"/>
    </row>
    <row r="59" spans="1:78" ht="13.5" customHeight="1" x14ac:dyDescent="0.15">
      <c r="A59" s="2"/>
      <c r="B59" s="8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  <c r="AZ59" s="9"/>
      <c r="BA59" s="9"/>
      <c r="BB59" s="9"/>
      <c r="BC59" s="9"/>
      <c r="BD59" s="9"/>
      <c r="BE59" s="9"/>
      <c r="BF59" s="9"/>
      <c r="BG59" s="9"/>
      <c r="BH59" s="9"/>
      <c r="BI59" s="9"/>
      <c r="BJ59" s="10"/>
      <c r="BK59" s="2"/>
      <c r="BL59" s="61"/>
      <c r="BM59" s="62"/>
      <c r="BN59" s="62"/>
      <c r="BO59" s="62"/>
      <c r="BP59" s="62"/>
      <c r="BQ59" s="62"/>
      <c r="BR59" s="62"/>
      <c r="BS59" s="62"/>
      <c r="BT59" s="62"/>
      <c r="BU59" s="62"/>
      <c r="BV59" s="62"/>
      <c r="BW59" s="62"/>
      <c r="BX59" s="62"/>
      <c r="BY59" s="62"/>
      <c r="BZ59" s="63"/>
    </row>
    <row r="60" spans="1:78" ht="13.5" customHeight="1" x14ac:dyDescent="0.15">
      <c r="A60" s="2"/>
      <c r="B60" s="58" t="s">
        <v>28</v>
      </c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  <c r="W60" s="59"/>
      <c r="X60" s="59"/>
      <c r="Y60" s="59"/>
      <c r="Z60" s="59"/>
      <c r="AA60" s="59"/>
      <c r="AB60" s="59"/>
      <c r="AC60" s="59"/>
      <c r="AD60" s="59"/>
      <c r="AE60" s="59"/>
      <c r="AF60" s="59"/>
      <c r="AG60" s="59"/>
      <c r="AH60" s="59"/>
      <c r="AI60" s="59"/>
      <c r="AJ60" s="59"/>
      <c r="AK60" s="59"/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60"/>
      <c r="BK60" s="2"/>
      <c r="BL60" s="61"/>
      <c r="BM60" s="62"/>
      <c r="BN60" s="62"/>
      <c r="BO60" s="62"/>
      <c r="BP60" s="62"/>
      <c r="BQ60" s="62"/>
      <c r="BR60" s="62"/>
      <c r="BS60" s="62"/>
      <c r="BT60" s="62"/>
      <c r="BU60" s="62"/>
      <c r="BV60" s="62"/>
      <c r="BW60" s="62"/>
      <c r="BX60" s="62"/>
      <c r="BY60" s="62"/>
      <c r="BZ60" s="63"/>
    </row>
    <row r="61" spans="1:78" ht="13.5" customHeight="1" x14ac:dyDescent="0.15">
      <c r="A61" s="2"/>
      <c r="B61" s="58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  <c r="AI61" s="59"/>
      <c r="AJ61" s="59"/>
      <c r="AK61" s="59"/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60"/>
      <c r="BK61" s="2"/>
      <c r="BL61" s="61"/>
      <c r="BM61" s="62"/>
      <c r="BN61" s="62"/>
      <c r="BO61" s="62"/>
      <c r="BP61" s="62"/>
      <c r="BQ61" s="62"/>
      <c r="BR61" s="62"/>
      <c r="BS61" s="62"/>
      <c r="BT61" s="62"/>
      <c r="BU61" s="62"/>
      <c r="BV61" s="62"/>
      <c r="BW61" s="62"/>
      <c r="BX61" s="62"/>
      <c r="BY61" s="62"/>
      <c r="BZ61" s="63"/>
    </row>
    <row r="62" spans="1:78" ht="13.5" customHeight="1" x14ac:dyDescent="0.15">
      <c r="A62" s="2"/>
      <c r="B62" s="4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5"/>
      <c r="BK62" s="2"/>
      <c r="BL62" s="61"/>
      <c r="BM62" s="62"/>
      <c r="BN62" s="62"/>
      <c r="BO62" s="62"/>
      <c r="BP62" s="62"/>
      <c r="BQ62" s="62"/>
      <c r="BR62" s="62"/>
      <c r="BS62" s="62"/>
      <c r="BT62" s="62"/>
      <c r="BU62" s="62"/>
      <c r="BV62" s="62"/>
      <c r="BW62" s="62"/>
      <c r="BX62" s="62"/>
      <c r="BY62" s="62"/>
      <c r="BZ62" s="63"/>
    </row>
    <row r="63" spans="1:78" ht="13.5" customHeight="1" x14ac:dyDescent="0.15">
      <c r="A63" s="2"/>
      <c r="B63" s="4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5"/>
      <c r="BK63" s="2"/>
      <c r="BL63" s="64"/>
      <c r="BM63" s="65"/>
      <c r="BN63" s="65"/>
      <c r="BO63" s="65"/>
      <c r="BP63" s="65"/>
      <c r="BQ63" s="65"/>
      <c r="BR63" s="65"/>
      <c r="BS63" s="65"/>
      <c r="BT63" s="65"/>
      <c r="BU63" s="65"/>
      <c r="BV63" s="65"/>
      <c r="BW63" s="65"/>
      <c r="BX63" s="65"/>
      <c r="BY63" s="65"/>
      <c r="BZ63" s="66"/>
    </row>
    <row r="64" spans="1:78" ht="13.5" customHeight="1" x14ac:dyDescent="0.15">
      <c r="A64" s="2"/>
      <c r="B64" s="4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5"/>
      <c r="BK64" s="2"/>
      <c r="BL64" s="45" t="s">
        <v>29</v>
      </c>
      <c r="BM64" s="46"/>
      <c r="BN64" s="46"/>
      <c r="BO64" s="46"/>
      <c r="BP64" s="46"/>
      <c r="BQ64" s="46"/>
      <c r="BR64" s="46"/>
      <c r="BS64" s="46"/>
      <c r="BT64" s="46"/>
      <c r="BU64" s="46"/>
      <c r="BV64" s="46"/>
      <c r="BW64" s="46"/>
      <c r="BX64" s="46"/>
      <c r="BY64" s="46"/>
      <c r="BZ64" s="47"/>
    </row>
    <row r="65" spans="1:78" ht="13.5" customHeight="1" x14ac:dyDescent="0.15">
      <c r="A65" s="2"/>
      <c r="B65" s="4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5"/>
      <c r="BK65" s="2"/>
      <c r="BL65" s="48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50"/>
    </row>
    <row r="66" spans="1:78" ht="13.5" customHeight="1" x14ac:dyDescent="0.15">
      <c r="A66" s="2"/>
      <c r="B66" s="4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5"/>
      <c r="BK66" s="2"/>
      <c r="BL66" s="71" t="s">
        <v>118</v>
      </c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3"/>
    </row>
    <row r="67" spans="1:78" ht="13.5" customHeight="1" x14ac:dyDescent="0.15">
      <c r="A67" s="2"/>
      <c r="B67" s="4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5"/>
      <c r="BK67" s="2"/>
      <c r="BL67" s="71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3"/>
    </row>
    <row r="68" spans="1:78" ht="13.5" customHeight="1" x14ac:dyDescent="0.15">
      <c r="A68" s="2"/>
      <c r="B68" s="4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5"/>
      <c r="BK68" s="2"/>
      <c r="BL68" s="71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3"/>
    </row>
    <row r="69" spans="1:78" ht="13.5" customHeight="1" x14ac:dyDescent="0.15">
      <c r="A69" s="2"/>
      <c r="B69" s="4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5"/>
      <c r="BK69" s="2"/>
      <c r="BL69" s="71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3"/>
    </row>
    <row r="70" spans="1:78" ht="13.5" customHeight="1" x14ac:dyDescent="0.15">
      <c r="A70" s="2"/>
      <c r="B70" s="4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5"/>
      <c r="BK70" s="2"/>
      <c r="BL70" s="71"/>
      <c r="BM70" s="72"/>
      <c r="BN70" s="72"/>
      <c r="BO70" s="72"/>
      <c r="BP70" s="72"/>
      <c r="BQ70" s="72"/>
      <c r="BR70" s="72"/>
      <c r="BS70" s="72"/>
      <c r="BT70" s="72"/>
      <c r="BU70" s="72"/>
      <c r="BV70" s="72"/>
      <c r="BW70" s="72"/>
      <c r="BX70" s="72"/>
      <c r="BY70" s="72"/>
      <c r="BZ70" s="73"/>
    </row>
    <row r="71" spans="1:78" ht="13.5" customHeight="1" x14ac:dyDescent="0.15">
      <c r="A71" s="2"/>
      <c r="B71" s="4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5"/>
      <c r="BK71" s="2"/>
      <c r="BL71" s="71"/>
      <c r="BM71" s="72"/>
      <c r="BN71" s="72"/>
      <c r="BO71" s="72"/>
      <c r="BP71" s="72"/>
      <c r="BQ71" s="72"/>
      <c r="BR71" s="72"/>
      <c r="BS71" s="72"/>
      <c r="BT71" s="72"/>
      <c r="BU71" s="72"/>
      <c r="BV71" s="72"/>
      <c r="BW71" s="72"/>
      <c r="BX71" s="72"/>
      <c r="BY71" s="72"/>
      <c r="BZ71" s="73"/>
    </row>
    <row r="72" spans="1:78" ht="13.5" customHeight="1" x14ac:dyDescent="0.15">
      <c r="A72" s="2"/>
      <c r="B72" s="4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5"/>
      <c r="BK72" s="2"/>
      <c r="BL72" s="71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3"/>
    </row>
    <row r="73" spans="1:78" ht="13.5" customHeight="1" x14ac:dyDescent="0.15">
      <c r="A73" s="2"/>
      <c r="B73" s="4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5"/>
      <c r="BK73" s="2"/>
      <c r="BL73" s="71"/>
      <c r="BM73" s="72"/>
      <c r="BN73" s="72"/>
      <c r="BO73" s="72"/>
      <c r="BP73" s="72"/>
      <c r="BQ73" s="72"/>
      <c r="BR73" s="72"/>
      <c r="BS73" s="72"/>
      <c r="BT73" s="72"/>
      <c r="BU73" s="72"/>
      <c r="BV73" s="72"/>
      <c r="BW73" s="72"/>
      <c r="BX73" s="72"/>
      <c r="BY73" s="72"/>
      <c r="BZ73" s="73"/>
    </row>
    <row r="74" spans="1:78" ht="13.5" customHeight="1" x14ac:dyDescent="0.15">
      <c r="A74" s="2"/>
      <c r="B74" s="4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5"/>
      <c r="BK74" s="2"/>
      <c r="BL74" s="71"/>
      <c r="BM74" s="72"/>
      <c r="BN74" s="72"/>
      <c r="BO74" s="72"/>
      <c r="BP74" s="72"/>
      <c r="BQ74" s="72"/>
      <c r="BR74" s="72"/>
      <c r="BS74" s="72"/>
      <c r="BT74" s="72"/>
      <c r="BU74" s="72"/>
      <c r="BV74" s="72"/>
      <c r="BW74" s="72"/>
      <c r="BX74" s="72"/>
      <c r="BY74" s="72"/>
      <c r="BZ74" s="73"/>
    </row>
    <row r="75" spans="1:78" ht="13.5" customHeight="1" x14ac:dyDescent="0.15">
      <c r="A75" s="2"/>
      <c r="B75" s="4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5"/>
      <c r="BK75" s="2"/>
      <c r="BL75" s="71"/>
      <c r="BM75" s="72"/>
      <c r="BN75" s="72"/>
      <c r="BO75" s="72"/>
      <c r="BP75" s="72"/>
      <c r="BQ75" s="72"/>
      <c r="BR75" s="72"/>
      <c r="BS75" s="72"/>
      <c r="BT75" s="72"/>
      <c r="BU75" s="72"/>
      <c r="BV75" s="72"/>
      <c r="BW75" s="72"/>
      <c r="BX75" s="72"/>
      <c r="BY75" s="72"/>
      <c r="BZ75" s="73"/>
    </row>
    <row r="76" spans="1:78" ht="13.5" customHeight="1" x14ac:dyDescent="0.15">
      <c r="A76" s="2"/>
      <c r="B76" s="4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5"/>
      <c r="BK76" s="2"/>
      <c r="BL76" s="71"/>
      <c r="BM76" s="72"/>
      <c r="BN76" s="72"/>
      <c r="BO76" s="72"/>
      <c r="BP76" s="72"/>
      <c r="BQ76" s="72"/>
      <c r="BR76" s="72"/>
      <c r="BS76" s="72"/>
      <c r="BT76" s="72"/>
      <c r="BU76" s="72"/>
      <c r="BV76" s="72"/>
      <c r="BW76" s="72"/>
      <c r="BX76" s="72"/>
      <c r="BY76" s="72"/>
      <c r="BZ76" s="73"/>
    </row>
    <row r="77" spans="1:78" ht="13.5" customHeight="1" x14ac:dyDescent="0.15">
      <c r="A77" s="2"/>
      <c r="B77" s="4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5"/>
      <c r="BK77" s="2"/>
      <c r="BL77" s="71"/>
      <c r="BM77" s="72"/>
      <c r="BN77" s="72"/>
      <c r="BO77" s="72"/>
      <c r="BP77" s="72"/>
      <c r="BQ77" s="72"/>
      <c r="BR77" s="72"/>
      <c r="BS77" s="72"/>
      <c r="BT77" s="72"/>
      <c r="BU77" s="72"/>
      <c r="BV77" s="72"/>
      <c r="BW77" s="72"/>
      <c r="BX77" s="72"/>
      <c r="BY77" s="72"/>
      <c r="BZ77" s="73"/>
    </row>
    <row r="78" spans="1:78" ht="13.5" customHeight="1" x14ac:dyDescent="0.15">
      <c r="A78" s="2"/>
      <c r="B78" s="4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5"/>
      <c r="BK78" s="2"/>
      <c r="BL78" s="71"/>
      <c r="BM78" s="72"/>
      <c r="BN78" s="72"/>
      <c r="BO78" s="72"/>
      <c r="BP78" s="72"/>
      <c r="BQ78" s="72"/>
      <c r="BR78" s="72"/>
      <c r="BS78" s="72"/>
      <c r="BT78" s="72"/>
      <c r="BU78" s="72"/>
      <c r="BV78" s="72"/>
      <c r="BW78" s="72"/>
      <c r="BX78" s="72"/>
      <c r="BY78" s="72"/>
      <c r="BZ78" s="73"/>
    </row>
    <row r="79" spans="1:78" ht="13.5" customHeight="1" x14ac:dyDescent="0.15">
      <c r="A79" s="2"/>
      <c r="B79" s="4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6"/>
      <c r="V79" s="6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6"/>
      <c r="AP79" s="6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2"/>
      <c r="BJ79" s="5"/>
      <c r="BK79" s="2"/>
      <c r="BL79" s="71"/>
      <c r="BM79" s="72"/>
      <c r="BN79" s="72"/>
      <c r="BO79" s="72"/>
      <c r="BP79" s="72"/>
      <c r="BQ79" s="72"/>
      <c r="BR79" s="72"/>
      <c r="BS79" s="72"/>
      <c r="BT79" s="72"/>
      <c r="BU79" s="72"/>
      <c r="BV79" s="72"/>
      <c r="BW79" s="72"/>
      <c r="BX79" s="72"/>
      <c r="BY79" s="72"/>
      <c r="BZ79" s="73"/>
    </row>
    <row r="80" spans="1:78" ht="13.5" customHeight="1" x14ac:dyDescent="0.15">
      <c r="A80" s="2"/>
      <c r="B80" s="4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6"/>
      <c r="V80" s="6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6"/>
      <c r="AP80" s="6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2"/>
      <c r="BJ80" s="5"/>
      <c r="BK80" s="2"/>
      <c r="BL80" s="71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3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2"/>
      <c r="V81" s="2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2"/>
      <c r="AP81" s="2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2"/>
      <c r="BJ81" s="5"/>
      <c r="BK81" s="2"/>
      <c r="BL81" s="71"/>
      <c r="BM81" s="72"/>
      <c r="BN81" s="72"/>
      <c r="BO81" s="72"/>
      <c r="BP81" s="72"/>
      <c r="BQ81" s="72"/>
      <c r="BR81" s="72"/>
      <c r="BS81" s="72"/>
      <c r="BT81" s="72"/>
      <c r="BU81" s="72"/>
      <c r="BV81" s="72"/>
      <c r="BW81" s="72"/>
      <c r="BX81" s="72"/>
      <c r="BY81" s="72"/>
      <c r="BZ81" s="73"/>
    </row>
    <row r="82" spans="1:78" ht="13.5" customHeight="1" x14ac:dyDescent="0.15">
      <c r="A82" s="2"/>
      <c r="B82" s="8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  <c r="AB82" s="9"/>
      <c r="AC82" s="9"/>
      <c r="AD82" s="9"/>
      <c r="AE82" s="9"/>
      <c r="AF82" s="9"/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  <c r="AY82" s="9"/>
      <c r="AZ82" s="9"/>
      <c r="BA82" s="9"/>
      <c r="BB82" s="9"/>
      <c r="BC82" s="9"/>
      <c r="BD82" s="9"/>
      <c r="BE82" s="9"/>
      <c r="BF82" s="9"/>
      <c r="BG82" s="9"/>
      <c r="BH82" s="9"/>
      <c r="BI82" s="9"/>
      <c r="BJ82" s="10"/>
      <c r="BK82" s="2"/>
      <c r="BL82" s="74"/>
      <c r="BM82" s="75"/>
      <c r="BN82" s="75"/>
      <c r="BO82" s="75"/>
      <c r="BP82" s="75"/>
      <c r="BQ82" s="75"/>
      <c r="BR82" s="75"/>
      <c r="BS82" s="75"/>
      <c r="BT82" s="75"/>
      <c r="BU82" s="75"/>
      <c r="BV82" s="75"/>
      <c r="BW82" s="75"/>
      <c r="BX82" s="75"/>
      <c r="BY82" s="75"/>
      <c r="BZ82" s="76"/>
    </row>
    <row r="83" spans="1:78" x14ac:dyDescent="0.15">
      <c r="C83" s="77" t="s">
        <v>30</v>
      </c>
      <c r="D83" s="77"/>
      <c r="E83" s="77"/>
      <c r="F83" s="77"/>
      <c r="G83" s="77"/>
      <c r="H83" s="77"/>
      <c r="I83" s="77"/>
      <c r="J83" s="77"/>
      <c r="K83" s="77"/>
      <c r="L83" s="77"/>
      <c r="M83" s="77"/>
      <c r="N83" s="77"/>
      <c r="O83" s="77"/>
      <c r="P83" s="77"/>
      <c r="Q83" s="77"/>
      <c r="R83" s="77"/>
      <c r="S83" s="77"/>
      <c r="T83" s="77"/>
      <c r="U83" s="77"/>
      <c r="V83" s="77"/>
      <c r="W83" s="77"/>
      <c r="X83" s="77"/>
      <c r="Y83" s="77"/>
      <c r="Z83" s="77"/>
      <c r="AA83" s="77"/>
      <c r="AB83" s="77"/>
      <c r="AC83" s="77"/>
      <c r="AD83" s="77"/>
      <c r="AE83" s="77"/>
      <c r="AF83" s="77"/>
      <c r="AG83" s="77"/>
      <c r="AH83" s="77"/>
      <c r="AI83" s="77"/>
      <c r="AJ83" s="77"/>
      <c r="AK83" s="77"/>
      <c r="AL83" s="77"/>
      <c r="AM83" s="77"/>
      <c r="AN83" s="77"/>
      <c r="AO83" s="77"/>
      <c r="AP83" s="77"/>
      <c r="AQ83" s="77"/>
      <c r="AR83" s="77"/>
      <c r="AS83" s="77"/>
      <c r="AT83" s="77"/>
      <c r="AU83" s="77"/>
      <c r="AV83" s="77"/>
      <c r="AW83" s="77"/>
      <c r="AX83" s="77"/>
      <c r="AY83" s="77"/>
      <c r="AZ83" s="77"/>
      <c r="BA83" s="77"/>
      <c r="BB83" s="77"/>
      <c r="BC83" s="77"/>
      <c r="BD83" s="77"/>
      <c r="BE83" s="77"/>
      <c r="BF83" s="77"/>
      <c r="BG83" s="77"/>
      <c r="BH83" s="77"/>
      <c r="BI83" s="77"/>
      <c r="BJ83" s="77"/>
    </row>
    <row r="84" spans="1:78" x14ac:dyDescent="0.15">
      <c r="C84" s="2"/>
    </row>
    <row r="85" spans="1:78" hidden="1" x14ac:dyDescent="0.15">
      <c r="B85" s="12" t="s">
        <v>31</v>
      </c>
      <c r="C85" s="12"/>
      <c r="D85" s="12"/>
      <c r="E85" s="12" t="s">
        <v>32</v>
      </c>
      <c r="F85" s="12" t="s">
        <v>33</v>
      </c>
      <c r="G85" s="12" t="s">
        <v>34</v>
      </c>
      <c r="H85" s="12" t="s">
        <v>35</v>
      </c>
      <c r="I85" s="12" t="s">
        <v>36</v>
      </c>
      <c r="J85" s="12" t="s">
        <v>37</v>
      </c>
      <c r="K85" s="12" t="s">
        <v>38</v>
      </c>
      <c r="L85" s="12" t="s">
        <v>39</v>
      </c>
      <c r="M85" s="12" t="s">
        <v>40</v>
      </c>
      <c r="N85" s="12" t="s">
        <v>41</v>
      </c>
      <c r="O85" s="12" t="s">
        <v>42</v>
      </c>
    </row>
    <row r="86" spans="1:78" hidden="1" x14ac:dyDescent="0.15">
      <c r="B86" s="12"/>
      <c r="C86" s="12"/>
      <c r="D86" s="12"/>
      <c r="E86" s="12" t="str">
        <f>データ!AI6</f>
        <v/>
      </c>
      <c r="F86" s="12" t="s">
        <v>43</v>
      </c>
      <c r="G86" s="12" t="s">
        <v>43</v>
      </c>
      <c r="H86" s="12" t="str">
        <f>データ!BP6</f>
        <v>【881.57】</v>
      </c>
      <c r="I86" s="12" t="str">
        <f>データ!CA6</f>
        <v>【46.46】</v>
      </c>
      <c r="J86" s="12" t="str">
        <f>データ!CL6</f>
        <v>【339.86】</v>
      </c>
      <c r="K86" s="12" t="str">
        <f>データ!CW6</f>
        <v>【45.78】</v>
      </c>
      <c r="L86" s="12" t="str">
        <f>データ!DH6</f>
        <v>【81.82】</v>
      </c>
      <c r="M86" s="12" t="s">
        <v>44</v>
      </c>
      <c r="N86" s="12" t="s">
        <v>45</v>
      </c>
      <c r="O86" s="12" t="str">
        <f>データ!EO6</f>
        <v>【-】</v>
      </c>
    </row>
  </sheetData>
  <sheetProtection algorithmName="SHA-512" hashValue="K8SuIORWq/MWOqKqPXf0fsKi2hWpyt6xYXekdwenNfyKDWHHIdvaXfzTKzJuFlsjAugSsbWeapQ1bYf87lXsYw==" saltValue="1OivrtsQ4unlJa29wV2yDg==" spinCount="100000" sheet="1" objects="1" scenarios="1" formatCells="0" formatColumns="0" formatRows="0"/>
  <mergeCells count="51">
    <mergeCell ref="BL47:BZ63"/>
    <mergeCell ref="B60:BJ61"/>
    <mergeCell ref="BL64:BZ65"/>
    <mergeCell ref="BL66:BZ82"/>
    <mergeCell ref="C83:BJ83"/>
    <mergeCell ref="AL10:AS10"/>
    <mergeCell ref="AT10:BA10"/>
    <mergeCell ref="BB10:BI10"/>
    <mergeCell ref="BL10:BM10"/>
    <mergeCell ref="BN10:BY10"/>
    <mergeCell ref="AT9:BA9"/>
    <mergeCell ref="BB9:BI9"/>
    <mergeCell ref="BL9:BM9"/>
    <mergeCell ref="BL45:BZ46"/>
    <mergeCell ref="BN9:BY9"/>
    <mergeCell ref="BL11:BZ13"/>
    <mergeCell ref="B14:BJ15"/>
    <mergeCell ref="BL14:BZ15"/>
    <mergeCell ref="BL16:BZ44"/>
    <mergeCell ref="B9:H9"/>
    <mergeCell ref="B10:H10"/>
    <mergeCell ref="I10:O10"/>
    <mergeCell ref="P10:V10"/>
    <mergeCell ref="W10:AC10"/>
    <mergeCell ref="AD10:AJ10"/>
    <mergeCell ref="I9:O9"/>
    <mergeCell ref="P9:V9"/>
    <mergeCell ref="W9:AC9"/>
    <mergeCell ref="AD9:AJ9"/>
    <mergeCell ref="AL8:AS8"/>
    <mergeCell ref="AL9:AS9"/>
    <mergeCell ref="AT8:BA8"/>
    <mergeCell ref="BB8:BI8"/>
    <mergeCell ref="BL8:BM8"/>
    <mergeCell ref="BN8:BY8"/>
    <mergeCell ref="B8:H8"/>
    <mergeCell ref="I8:O8"/>
    <mergeCell ref="P8:V8"/>
    <mergeCell ref="W8:AC8"/>
    <mergeCell ref="AD8:AJ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L7:BY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46</v>
      </c>
      <c r="Y1" s="13">
        <v>1</v>
      </c>
      <c r="Z1" s="13">
        <v>1</v>
      </c>
      <c r="AA1" s="13">
        <v>1</v>
      </c>
      <c r="AB1" s="13">
        <v>1</v>
      </c>
      <c r="AC1" s="13">
        <v>1</v>
      </c>
      <c r="AD1" s="13">
        <v>1</v>
      </c>
      <c r="AE1" s="13">
        <v>1</v>
      </c>
      <c r="AF1" s="13">
        <v>1</v>
      </c>
      <c r="AG1" s="13">
        <v>1</v>
      </c>
      <c r="AH1" s="13">
        <v>1</v>
      </c>
      <c r="AI1" s="13"/>
      <c r="AJ1" s="13">
        <v>1</v>
      </c>
      <c r="AK1" s="13">
        <v>1</v>
      </c>
      <c r="AL1" s="13">
        <v>1</v>
      </c>
      <c r="AM1" s="13">
        <v>1</v>
      </c>
      <c r="AN1" s="13">
        <v>1</v>
      </c>
      <c r="AO1" s="13">
        <v>1</v>
      </c>
      <c r="AP1" s="13">
        <v>1</v>
      </c>
      <c r="AQ1" s="13">
        <v>1</v>
      </c>
      <c r="AR1" s="13">
        <v>1</v>
      </c>
      <c r="AS1" s="13">
        <v>1</v>
      </c>
      <c r="AT1" s="13"/>
      <c r="AU1" s="13">
        <v>1</v>
      </c>
      <c r="AV1" s="13">
        <v>1</v>
      </c>
      <c r="AW1" s="13">
        <v>1</v>
      </c>
      <c r="AX1" s="13">
        <v>1</v>
      </c>
      <c r="AY1" s="13">
        <v>1</v>
      </c>
      <c r="AZ1" s="13">
        <v>1</v>
      </c>
      <c r="BA1" s="13">
        <v>1</v>
      </c>
      <c r="BB1" s="13">
        <v>1</v>
      </c>
      <c r="BC1" s="13">
        <v>1</v>
      </c>
      <c r="BD1" s="13">
        <v>1</v>
      </c>
      <c r="BE1" s="13"/>
      <c r="BF1" s="13">
        <v>1</v>
      </c>
      <c r="BG1" s="13">
        <v>1</v>
      </c>
      <c r="BH1" s="13">
        <v>1</v>
      </c>
      <c r="BI1" s="13">
        <v>1</v>
      </c>
      <c r="BJ1" s="13">
        <v>1</v>
      </c>
      <c r="BK1" s="13">
        <v>1</v>
      </c>
      <c r="BL1" s="13">
        <v>1</v>
      </c>
      <c r="BM1" s="13">
        <v>1</v>
      </c>
      <c r="BN1" s="13">
        <v>1</v>
      </c>
      <c r="BO1" s="13">
        <v>1</v>
      </c>
      <c r="BP1" s="13"/>
      <c r="BQ1" s="13">
        <v>1</v>
      </c>
      <c r="BR1" s="13">
        <v>1</v>
      </c>
      <c r="BS1" s="13">
        <v>1</v>
      </c>
      <c r="BT1" s="13">
        <v>1</v>
      </c>
      <c r="BU1" s="13">
        <v>1</v>
      </c>
      <c r="BV1" s="13">
        <v>1</v>
      </c>
      <c r="BW1" s="13">
        <v>1</v>
      </c>
      <c r="BX1" s="13">
        <v>1</v>
      </c>
      <c r="BY1" s="13">
        <v>1</v>
      </c>
      <c r="BZ1" s="13">
        <v>1</v>
      </c>
      <c r="CA1" s="13"/>
      <c r="CB1" s="13">
        <v>1</v>
      </c>
      <c r="CC1" s="13">
        <v>1</v>
      </c>
      <c r="CD1" s="13">
        <v>1</v>
      </c>
      <c r="CE1" s="13">
        <v>1</v>
      </c>
      <c r="CF1" s="13">
        <v>1</v>
      </c>
      <c r="CG1" s="13">
        <v>1</v>
      </c>
      <c r="CH1" s="13">
        <v>1</v>
      </c>
      <c r="CI1" s="13">
        <v>1</v>
      </c>
      <c r="CJ1" s="13">
        <v>1</v>
      </c>
      <c r="CK1" s="13">
        <v>1</v>
      </c>
      <c r="CL1" s="13"/>
      <c r="CM1" s="13">
        <v>1</v>
      </c>
      <c r="CN1" s="13">
        <v>1</v>
      </c>
      <c r="CO1" s="13">
        <v>1</v>
      </c>
      <c r="CP1" s="13">
        <v>1</v>
      </c>
      <c r="CQ1" s="13">
        <v>1</v>
      </c>
      <c r="CR1" s="13">
        <v>1</v>
      </c>
      <c r="CS1" s="13">
        <v>1</v>
      </c>
      <c r="CT1" s="13">
        <v>1</v>
      </c>
      <c r="CU1" s="13">
        <v>1</v>
      </c>
      <c r="CV1" s="13">
        <v>1</v>
      </c>
      <c r="CW1" s="13"/>
      <c r="CX1" s="13">
        <v>1</v>
      </c>
      <c r="CY1" s="13">
        <v>1</v>
      </c>
      <c r="CZ1" s="13">
        <v>1</v>
      </c>
      <c r="DA1" s="13">
        <v>1</v>
      </c>
      <c r="DB1" s="13">
        <v>1</v>
      </c>
      <c r="DC1" s="13">
        <v>1</v>
      </c>
      <c r="DD1" s="13">
        <v>1</v>
      </c>
      <c r="DE1" s="13">
        <v>1</v>
      </c>
      <c r="DF1" s="13">
        <v>1</v>
      </c>
      <c r="DG1" s="13">
        <v>1</v>
      </c>
      <c r="DH1" s="13"/>
      <c r="DI1" s="13">
        <v>1</v>
      </c>
      <c r="DJ1" s="13">
        <v>1</v>
      </c>
      <c r="DK1" s="13">
        <v>1</v>
      </c>
      <c r="DL1" s="13">
        <v>1</v>
      </c>
      <c r="DM1" s="13">
        <v>1</v>
      </c>
      <c r="DN1" s="13">
        <v>1</v>
      </c>
      <c r="DO1" s="13">
        <v>1</v>
      </c>
      <c r="DP1" s="13">
        <v>1</v>
      </c>
      <c r="DQ1" s="13">
        <v>1</v>
      </c>
      <c r="DR1" s="13">
        <v>1</v>
      </c>
      <c r="DS1" s="13"/>
      <c r="DT1" s="13">
        <v>1</v>
      </c>
      <c r="DU1" s="13">
        <v>1</v>
      </c>
      <c r="DV1" s="13">
        <v>1</v>
      </c>
      <c r="DW1" s="13">
        <v>1</v>
      </c>
      <c r="DX1" s="13">
        <v>1</v>
      </c>
      <c r="DY1" s="13">
        <v>1</v>
      </c>
      <c r="DZ1" s="13">
        <v>1</v>
      </c>
      <c r="EA1" s="13">
        <v>1</v>
      </c>
      <c r="EB1" s="13">
        <v>1</v>
      </c>
      <c r="EC1" s="13">
        <v>1</v>
      </c>
      <c r="ED1" s="13"/>
      <c r="EE1" s="13">
        <v>1</v>
      </c>
      <c r="EF1" s="13">
        <v>1</v>
      </c>
      <c r="EG1" s="13">
        <v>1</v>
      </c>
      <c r="EH1" s="13">
        <v>1</v>
      </c>
      <c r="EI1" s="13">
        <v>1</v>
      </c>
      <c r="EJ1" s="13">
        <v>1</v>
      </c>
      <c r="EK1" s="13">
        <v>1</v>
      </c>
      <c r="EL1" s="13">
        <v>1</v>
      </c>
      <c r="EM1" s="13">
        <v>1</v>
      </c>
      <c r="EN1" s="13">
        <v>1</v>
      </c>
      <c r="EO1" s="13"/>
    </row>
    <row r="2" spans="1:145" x14ac:dyDescent="0.15">
      <c r="A2" s="14" t="s">
        <v>47</v>
      </c>
      <c r="B2" s="14">
        <f>COLUMN()-1</f>
        <v>1</v>
      </c>
      <c r="C2" s="14">
        <f t="shared" ref="C2:BS2" si="0">COLUMN()-1</f>
        <v>2</v>
      </c>
      <c r="D2" s="14">
        <f t="shared" si="0"/>
        <v>3</v>
      </c>
      <c r="E2" s="14">
        <f t="shared" si="0"/>
        <v>4</v>
      </c>
      <c r="F2" s="14">
        <f t="shared" si="0"/>
        <v>5</v>
      </c>
      <c r="G2" s="14">
        <f t="shared" si="0"/>
        <v>6</v>
      </c>
      <c r="H2" s="14">
        <f t="shared" si="0"/>
        <v>7</v>
      </c>
      <c r="I2" s="14">
        <f t="shared" si="0"/>
        <v>8</v>
      </c>
      <c r="J2" s="14">
        <f t="shared" si="0"/>
        <v>9</v>
      </c>
      <c r="K2" s="14">
        <f t="shared" si="0"/>
        <v>10</v>
      </c>
      <c r="L2" s="14">
        <f t="shared" si="0"/>
        <v>11</v>
      </c>
      <c r="M2" s="14">
        <f t="shared" si="0"/>
        <v>12</v>
      </c>
      <c r="N2" s="14">
        <f t="shared" si="0"/>
        <v>13</v>
      </c>
      <c r="O2" s="14">
        <f t="shared" si="0"/>
        <v>14</v>
      </c>
      <c r="P2" s="14">
        <f t="shared" si="0"/>
        <v>15</v>
      </c>
      <c r="Q2" s="14">
        <f t="shared" si="0"/>
        <v>16</v>
      </c>
      <c r="R2" s="14">
        <f t="shared" si="0"/>
        <v>17</v>
      </c>
      <c r="S2" s="14">
        <f t="shared" si="0"/>
        <v>18</v>
      </c>
      <c r="T2" s="14">
        <f t="shared" si="0"/>
        <v>19</v>
      </c>
      <c r="U2" s="14">
        <f t="shared" si="0"/>
        <v>20</v>
      </c>
      <c r="V2" s="14">
        <f t="shared" si="0"/>
        <v>21</v>
      </c>
      <c r="W2" s="14">
        <f t="shared" si="0"/>
        <v>22</v>
      </c>
      <c r="X2" s="14">
        <f t="shared" si="0"/>
        <v>23</v>
      </c>
      <c r="Y2" s="14">
        <f t="shared" si="0"/>
        <v>24</v>
      </c>
      <c r="Z2" s="14">
        <f t="shared" si="0"/>
        <v>25</v>
      </c>
      <c r="AA2" s="14">
        <f t="shared" si="0"/>
        <v>26</v>
      </c>
      <c r="AB2" s="14">
        <f t="shared" si="0"/>
        <v>27</v>
      </c>
      <c r="AC2" s="14">
        <f t="shared" si="0"/>
        <v>28</v>
      </c>
      <c r="AD2" s="14">
        <f t="shared" si="0"/>
        <v>29</v>
      </c>
      <c r="AE2" s="14">
        <f t="shared" si="0"/>
        <v>30</v>
      </c>
      <c r="AF2" s="14">
        <f t="shared" si="0"/>
        <v>31</v>
      </c>
      <c r="AG2" s="14">
        <f t="shared" si="0"/>
        <v>32</v>
      </c>
      <c r="AH2" s="14">
        <f t="shared" si="0"/>
        <v>33</v>
      </c>
      <c r="AI2" s="14">
        <f t="shared" si="0"/>
        <v>34</v>
      </c>
      <c r="AJ2" s="14">
        <f t="shared" si="0"/>
        <v>35</v>
      </c>
      <c r="AK2" s="14">
        <f t="shared" si="0"/>
        <v>36</v>
      </c>
      <c r="AL2" s="14">
        <f t="shared" si="0"/>
        <v>37</v>
      </c>
      <c r="AM2" s="14">
        <f t="shared" si="0"/>
        <v>38</v>
      </c>
      <c r="AN2" s="14">
        <f t="shared" si="0"/>
        <v>39</v>
      </c>
      <c r="AO2" s="14">
        <f t="shared" si="0"/>
        <v>40</v>
      </c>
      <c r="AP2" s="14">
        <f t="shared" si="0"/>
        <v>41</v>
      </c>
      <c r="AQ2" s="14">
        <f t="shared" si="0"/>
        <v>42</v>
      </c>
      <c r="AR2" s="14">
        <f t="shared" si="0"/>
        <v>43</v>
      </c>
      <c r="AS2" s="14">
        <f t="shared" si="0"/>
        <v>44</v>
      </c>
      <c r="AT2" s="14">
        <f t="shared" si="0"/>
        <v>45</v>
      </c>
      <c r="AU2" s="14">
        <f t="shared" si="0"/>
        <v>46</v>
      </c>
      <c r="AV2" s="14">
        <f t="shared" si="0"/>
        <v>47</v>
      </c>
      <c r="AW2" s="14">
        <f t="shared" si="0"/>
        <v>48</v>
      </c>
      <c r="AX2" s="14">
        <f t="shared" si="0"/>
        <v>49</v>
      </c>
      <c r="AY2" s="14">
        <f t="shared" si="0"/>
        <v>50</v>
      </c>
      <c r="AZ2" s="14">
        <f t="shared" si="0"/>
        <v>51</v>
      </c>
      <c r="BA2" s="14">
        <f t="shared" si="0"/>
        <v>52</v>
      </c>
      <c r="BB2" s="14">
        <f t="shared" si="0"/>
        <v>53</v>
      </c>
      <c r="BC2" s="14">
        <f t="shared" si="0"/>
        <v>54</v>
      </c>
      <c r="BD2" s="14">
        <f t="shared" si="0"/>
        <v>55</v>
      </c>
      <c r="BE2" s="14">
        <f t="shared" si="0"/>
        <v>56</v>
      </c>
      <c r="BF2" s="14">
        <f t="shared" si="0"/>
        <v>57</v>
      </c>
      <c r="BG2" s="14">
        <f t="shared" si="0"/>
        <v>58</v>
      </c>
      <c r="BH2" s="14">
        <f t="shared" si="0"/>
        <v>59</v>
      </c>
      <c r="BI2" s="14">
        <f t="shared" si="0"/>
        <v>60</v>
      </c>
      <c r="BJ2" s="14">
        <f t="shared" si="0"/>
        <v>61</v>
      </c>
      <c r="BK2" s="14">
        <f t="shared" si="0"/>
        <v>62</v>
      </c>
      <c r="BL2" s="14">
        <f t="shared" si="0"/>
        <v>63</v>
      </c>
      <c r="BM2" s="14">
        <f t="shared" si="0"/>
        <v>64</v>
      </c>
      <c r="BN2" s="14">
        <f t="shared" si="0"/>
        <v>65</v>
      </c>
      <c r="BO2" s="14">
        <f t="shared" si="0"/>
        <v>66</v>
      </c>
      <c r="BP2" s="14">
        <f t="shared" si="0"/>
        <v>67</v>
      </c>
      <c r="BQ2" s="14">
        <f t="shared" si="0"/>
        <v>68</v>
      </c>
      <c r="BR2" s="14">
        <f t="shared" si="0"/>
        <v>69</v>
      </c>
      <c r="BS2" s="14">
        <f t="shared" si="0"/>
        <v>70</v>
      </c>
      <c r="BT2" s="14">
        <f t="shared" ref="BT2:EE2" si="1">COLUMN()-1</f>
        <v>71</v>
      </c>
      <c r="BU2" s="14">
        <f t="shared" si="1"/>
        <v>72</v>
      </c>
      <c r="BV2" s="14">
        <f t="shared" si="1"/>
        <v>73</v>
      </c>
      <c r="BW2" s="14">
        <f t="shared" si="1"/>
        <v>74</v>
      </c>
      <c r="BX2" s="14">
        <f t="shared" si="1"/>
        <v>75</v>
      </c>
      <c r="BY2" s="14">
        <f t="shared" si="1"/>
        <v>76</v>
      </c>
      <c r="BZ2" s="14">
        <f t="shared" si="1"/>
        <v>77</v>
      </c>
      <c r="CA2" s="14">
        <f t="shared" si="1"/>
        <v>78</v>
      </c>
      <c r="CB2" s="14">
        <f t="shared" si="1"/>
        <v>79</v>
      </c>
      <c r="CC2" s="14">
        <f t="shared" si="1"/>
        <v>80</v>
      </c>
      <c r="CD2" s="14">
        <f t="shared" si="1"/>
        <v>81</v>
      </c>
      <c r="CE2" s="14">
        <f t="shared" si="1"/>
        <v>82</v>
      </c>
      <c r="CF2" s="14">
        <f t="shared" si="1"/>
        <v>83</v>
      </c>
      <c r="CG2" s="14">
        <f t="shared" si="1"/>
        <v>84</v>
      </c>
      <c r="CH2" s="14">
        <f t="shared" si="1"/>
        <v>85</v>
      </c>
      <c r="CI2" s="14">
        <f t="shared" si="1"/>
        <v>86</v>
      </c>
      <c r="CJ2" s="14">
        <f t="shared" si="1"/>
        <v>87</v>
      </c>
      <c r="CK2" s="14">
        <f t="shared" si="1"/>
        <v>88</v>
      </c>
      <c r="CL2" s="14">
        <f t="shared" si="1"/>
        <v>89</v>
      </c>
      <c r="CM2" s="14">
        <f t="shared" si="1"/>
        <v>90</v>
      </c>
      <c r="CN2" s="14">
        <f t="shared" si="1"/>
        <v>91</v>
      </c>
      <c r="CO2" s="14">
        <f t="shared" si="1"/>
        <v>92</v>
      </c>
      <c r="CP2" s="14">
        <f t="shared" si="1"/>
        <v>93</v>
      </c>
      <c r="CQ2" s="14">
        <f t="shared" si="1"/>
        <v>94</v>
      </c>
      <c r="CR2" s="14">
        <f t="shared" si="1"/>
        <v>95</v>
      </c>
      <c r="CS2" s="14">
        <f t="shared" si="1"/>
        <v>96</v>
      </c>
      <c r="CT2" s="14">
        <f t="shared" si="1"/>
        <v>97</v>
      </c>
      <c r="CU2" s="14">
        <f t="shared" si="1"/>
        <v>98</v>
      </c>
      <c r="CV2" s="14">
        <f t="shared" si="1"/>
        <v>99</v>
      </c>
      <c r="CW2" s="14">
        <f t="shared" si="1"/>
        <v>100</v>
      </c>
      <c r="CX2" s="14">
        <f t="shared" si="1"/>
        <v>101</v>
      </c>
      <c r="CY2" s="14">
        <f t="shared" si="1"/>
        <v>102</v>
      </c>
      <c r="CZ2" s="14">
        <f t="shared" si="1"/>
        <v>103</v>
      </c>
      <c r="DA2" s="14">
        <f t="shared" si="1"/>
        <v>104</v>
      </c>
      <c r="DB2" s="14">
        <f t="shared" si="1"/>
        <v>105</v>
      </c>
      <c r="DC2" s="14">
        <f t="shared" si="1"/>
        <v>106</v>
      </c>
      <c r="DD2" s="14">
        <f t="shared" si="1"/>
        <v>107</v>
      </c>
      <c r="DE2" s="14">
        <f t="shared" si="1"/>
        <v>108</v>
      </c>
      <c r="DF2" s="14">
        <f t="shared" si="1"/>
        <v>109</v>
      </c>
      <c r="DG2" s="14">
        <f t="shared" si="1"/>
        <v>110</v>
      </c>
      <c r="DH2" s="14">
        <f t="shared" si="1"/>
        <v>111</v>
      </c>
      <c r="DI2" s="14">
        <f t="shared" si="1"/>
        <v>112</v>
      </c>
      <c r="DJ2" s="14">
        <f t="shared" si="1"/>
        <v>113</v>
      </c>
      <c r="DK2" s="14">
        <f t="shared" si="1"/>
        <v>114</v>
      </c>
      <c r="DL2" s="14">
        <f t="shared" si="1"/>
        <v>115</v>
      </c>
      <c r="DM2" s="14">
        <f t="shared" si="1"/>
        <v>116</v>
      </c>
      <c r="DN2" s="14">
        <f t="shared" si="1"/>
        <v>117</v>
      </c>
      <c r="DO2" s="14">
        <f t="shared" si="1"/>
        <v>118</v>
      </c>
      <c r="DP2" s="14">
        <f t="shared" si="1"/>
        <v>119</v>
      </c>
      <c r="DQ2" s="14">
        <f t="shared" si="1"/>
        <v>120</v>
      </c>
      <c r="DR2" s="14">
        <f t="shared" si="1"/>
        <v>121</v>
      </c>
      <c r="DS2" s="14">
        <f t="shared" si="1"/>
        <v>122</v>
      </c>
      <c r="DT2" s="14">
        <f t="shared" si="1"/>
        <v>123</v>
      </c>
      <c r="DU2" s="14">
        <f t="shared" si="1"/>
        <v>124</v>
      </c>
      <c r="DV2" s="14">
        <f t="shared" si="1"/>
        <v>125</v>
      </c>
      <c r="DW2" s="14">
        <f t="shared" si="1"/>
        <v>126</v>
      </c>
      <c r="DX2" s="14">
        <f t="shared" si="1"/>
        <v>127</v>
      </c>
      <c r="DY2" s="14">
        <f t="shared" si="1"/>
        <v>128</v>
      </c>
      <c r="DZ2" s="14">
        <f t="shared" si="1"/>
        <v>129</v>
      </c>
      <c r="EA2" s="14">
        <f t="shared" si="1"/>
        <v>130</v>
      </c>
      <c r="EB2" s="14">
        <f t="shared" si="1"/>
        <v>131</v>
      </c>
      <c r="EC2" s="14">
        <f t="shared" si="1"/>
        <v>132</v>
      </c>
      <c r="ED2" s="14">
        <f t="shared" si="1"/>
        <v>133</v>
      </c>
      <c r="EE2" s="14">
        <f t="shared" si="1"/>
        <v>134</v>
      </c>
      <c r="EF2" s="14">
        <f t="shared" ref="EF2:EO2" si="2">COLUMN()-1</f>
        <v>135</v>
      </c>
      <c r="EG2" s="14">
        <f t="shared" si="2"/>
        <v>136</v>
      </c>
      <c r="EH2" s="14">
        <f t="shared" si="2"/>
        <v>137</v>
      </c>
      <c r="EI2" s="14">
        <f t="shared" si="2"/>
        <v>138</v>
      </c>
      <c r="EJ2" s="14">
        <f t="shared" si="2"/>
        <v>139</v>
      </c>
      <c r="EK2" s="14">
        <f t="shared" si="2"/>
        <v>140</v>
      </c>
      <c r="EL2" s="14">
        <f t="shared" si="2"/>
        <v>141</v>
      </c>
      <c r="EM2" s="14">
        <f t="shared" si="2"/>
        <v>142</v>
      </c>
      <c r="EN2" s="14">
        <f t="shared" si="2"/>
        <v>143</v>
      </c>
      <c r="EO2" s="14">
        <f t="shared" si="2"/>
        <v>144</v>
      </c>
    </row>
    <row r="3" spans="1:145" x14ac:dyDescent="0.15">
      <c r="A3" s="14" t="s">
        <v>48</v>
      </c>
      <c r="B3" s="15" t="s">
        <v>49</v>
      </c>
      <c r="C3" s="15" t="s">
        <v>50</v>
      </c>
      <c r="D3" s="15" t="s">
        <v>51</v>
      </c>
      <c r="E3" s="15" t="s">
        <v>52</v>
      </c>
      <c r="F3" s="15" t="s">
        <v>53</v>
      </c>
      <c r="G3" s="15" t="s">
        <v>54</v>
      </c>
      <c r="H3" s="79" t="s">
        <v>55</v>
      </c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1"/>
      <c r="Y3" s="85" t="s">
        <v>56</v>
      </c>
      <c r="Z3" s="78"/>
      <c r="AA3" s="78"/>
      <c r="AB3" s="78"/>
      <c r="AC3" s="78"/>
      <c r="AD3" s="78"/>
      <c r="AE3" s="78"/>
      <c r="AF3" s="78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8"/>
      <c r="CH3" s="78"/>
      <c r="CI3" s="78"/>
      <c r="CJ3" s="78"/>
      <c r="CK3" s="78"/>
      <c r="CL3" s="78"/>
      <c r="CM3" s="78"/>
      <c r="CN3" s="78"/>
      <c r="CO3" s="78"/>
      <c r="CP3" s="78"/>
      <c r="CQ3" s="78"/>
      <c r="CR3" s="78"/>
      <c r="CS3" s="78"/>
      <c r="CT3" s="78"/>
      <c r="CU3" s="78"/>
      <c r="CV3" s="78"/>
      <c r="CW3" s="78"/>
      <c r="CX3" s="78"/>
      <c r="CY3" s="78"/>
      <c r="CZ3" s="78"/>
      <c r="DA3" s="78"/>
      <c r="DB3" s="78"/>
      <c r="DC3" s="78"/>
      <c r="DD3" s="78"/>
      <c r="DE3" s="78"/>
      <c r="DF3" s="78"/>
      <c r="DG3" s="78"/>
      <c r="DH3" s="78"/>
      <c r="DI3" s="78" t="s">
        <v>57</v>
      </c>
      <c r="DJ3" s="78"/>
      <c r="DK3" s="78"/>
      <c r="DL3" s="78"/>
      <c r="DM3" s="78"/>
      <c r="DN3" s="78"/>
      <c r="DO3" s="78"/>
      <c r="DP3" s="78"/>
      <c r="DQ3" s="78"/>
      <c r="DR3" s="78"/>
      <c r="DS3" s="78"/>
      <c r="DT3" s="78"/>
      <c r="DU3" s="78"/>
      <c r="DV3" s="78"/>
      <c r="DW3" s="78"/>
      <c r="DX3" s="78"/>
      <c r="DY3" s="78"/>
      <c r="DZ3" s="78"/>
      <c r="EA3" s="78"/>
      <c r="EB3" s="78"/>
      <c r="EC3" s="78"/>
      <c r="ED3" s="78"/>
      <c r="EE3" s="78"/>
      <c r="EF3" s="78"/>
      <c r="EG3" s="78"/>
      <c r="EH3" s="78"/>
      <c r="EI3" s="78"/>
      <c r="EJ3" s="78"/>
      <c r="EK3" s="78"/>
      <c r="EL3" s="78"/>
      <c r="EM3" s="78"/>
      <c r="EN3" s="78"/>
      <c r="EO3" s="78"/>
    </row>
    <row r="4" spans="1:145" x14ac:dyDescent="0.15">
      <c r="A4" s="14" t="s">
        <v>58</v>
      </c>
      <c r="B4" s="16"/>
      <c r="C4" s="16"/>
      <c r="D4" s="16"/>
      <c r="E4" s="16"/>
      <c r="F4" s="16"/>
      <c r="G4" s="16"/>
      <c r="H4" s="82"/>
      <c r="I4" s="83"/>
      <c r="J4" s="83"/>
      <c r="K4" s="83"/>
      <c r="L4" s="83"/>
      <c r="M4" s="83"/>
      <c r="N4" s="83"/>
      <c r="O4" s="83"/>
      <c r="P4" s="83"/>
      <c r="Q4" s="83"/>
      <c r="R4" s="83"/>
      <c r="S4" s="83"/>
      <c r="T4" s="83"/>
      <c r="U4" s="83"/>
      <c r="V4" s="83"/>
      <c r="W4" s="83"/>
      <c r="X4" s="84"/>
      <c r="Y4" s="78" t="s">
        <v>59</v>
      </c>
      <c r="Z4" s="78"/>
      <c r="AA4" s="78"/>
      <c r="AB4" s="78"/>
      <c r="AC4" s="78"/>
      <c r="AD4" s="78"/>
      <c r="AE4" s="78"/>
      <c r="AF4" s="78"/>
      <c r="AG4" s="78"/>
      <c r="AH4" s="78"/>
      <c r="AI4" s="78"/>
      <c r="AJ4" s="78" t="s">
        <v>60</v>
      </c>
      <c r="AK4" s="78"/>
      <c r="AL4" s="78"/>
      <c r="AM4" s="78"/>
      <c r="AN4" s="78"/>
      <c r="AO4" s="78"/>
      <c r="AP4" s="78"/>
      <c r="AQ4" s="78"/>
      <c r="AR4" s="78"/>
      <c r="AS4" s="78"/>
      <c r="AT4" s="78"/>
      <c r="AU4" s="78" t="s">
        <v>61</v>
      </c>
      <c r="AV4" s="78"/>
      <c r="AW4" s="78"/>
      <c r="AX4" s="78"/>
      <c r="AY4" s="78"/>
      <c r="AZ4" s="78"/>
      <c r="BA4" s="78"/>
      <c r="BB4" s="78"/>
      <c r="BC4" s="78"/>
      <c r="BD4" s="78"/>
      <c r="BE4" s="78"/>
      <c r="BF4" s="78" t="s">
        <v>62</v>
      </c>
      <c r="BG4" s="78"/>
      <c r="BH4" s="78"/>
      <c r="BI4" s="78"/>
      <c r="BJ4" s="78"/>
      <c r="BK4" s="78"/>
      <c r="BL4" s="78"/>
      <c r="BM4" s="78"/>
      <c r="BN4" s="78"/>
      <c r="BO4" s="78"/>
      <c r="BP4" s="78"/>
      <c r="BQ4" s="78" t="s">
        <v>63</v>
      </c>
      <c r="BR4" s="78"/>
      <c r="BS4" s="78"/>
      <c r="BT4" s="78"/>
      <c r="BU4" s="78"/>
      <c r="BV4" s="78"/>
      <c r="BW4" s="78"/>
      <c r="BX4" s="78"/>
      <c r="BY4" s="78"/>
      <c r="BZ4" s="78"/>
      <c r="CA4" s="78"/>
      <c r="CB4" s="78" t="s">
        <v>64</v>
      </c>
      <c r="CC4" s="78"/>
      <c r="CD4" s="78"/>
      <c r="CE4" s="78"/>
      <c r="CF4" s="78"/>
      <c r="CG4" s="78"/>
      <c r="CH4" s="78"/>
      <c r="CI4" s="78"/>
      <c r="CJ4" s="78"/>
      <c r="CK4" s="78"/>
      <c r="CL4" s="78"/>
      <c r="CM4" s="78" t="s">
        <v>65</v>
      </c>
      <c r="CN4" s="78"/>
      <c r="CO4" s="78"/>
      <c r="CP4" s="78"/>
      <c r="CQ4" s="78"/>
      <c r="CR4" s="78"/>
      <c r="CS4" s="78"/>
      <c r="CT4" s="78"/>
      <c r="CU4" s="78"/>
      <c r="CV4" s="78"/>
      <c r="CW4" s="78"/>
      <c r="CX4" s="78" t="s">
        <v>66</v>
      </c>
      <c r="CY4" s="78"/>
      <c r="CZ4" s="78"/>
      <c r="DA4" s="78"/>
      <c r="DB4" s="78"/>
      <c r="DC4" s="78"/>
      <c r="DD4" s="78"/>
      <c r="DE4" s="78"/>
      <c r="DF4" s="78"/>
      <c r="DG4" s="78"/>
      <c r="DH4" s="78"/>
      <c r="DI4" s="78" t="s">
        <v>67</v>
      </c>
      <c r="DJ4" s="78"/>
      <c r="DK4" s="78"/>
      <c r="DL4" s="78"/>
      <c r="DM4" s="78"/>
      <c r="DN4" s="78"/>
      <c r="DO4" s="78"/>
      <c r="DP4" s="78"/>
      <c r="DQ4" s="78"/>
      <c r="DR4" s="78"/>
      <c r="DS4" s="78"/>
      <c r="DT4" s="78" t="s">
        <v>68</v>
      </c>
      <c r="DU4" s="78"/>
      <c r="DV4" s="78"/>
      <c r="DW4" s="78"/>
      <c r="DX4" s="78"/>
      <c r="DY4" s="78"/>
      <c r="DZ4" s="78"/>
      <c r="EA4" s="78"/>
      <c r="EB4" s="78"/>
      <c r="EC4" s="78"/>
      <c r="ED4" s="78"/>
      <c r="EE4" s="78" t="s">
        <v>69</v>
      </c>
      <c r="EF4" s="78"/>
      <c r="EG4" s="78"/>
      <c r="EH4" s="78"/>
      <c r="EI4" s="78"/>
      <c r="EJ4" s="78"/>
      <c r="EK4" s="78"/>
      <c r="EL4" s="78"/>
      <c r="EM4" s="78"/>
      <c r="EN4" s="78"/>
      <c r="EO4" s="78"/>
    </row>
    <row r="5" spans="1:145" x14ac:dyDescent="0.15">
      <c r="A5" s="14" t="s">
        <v>70</v>
      </c>
      <c r="B5" s="17"/>
      <c r="C5" s="17"/>
      <c r="D5" s="17"/>
      <c r="E5" s="17"/>
      <c r="F5" s="17"/>
      <c r="G5" s="17"/>
      <c r="H5" s="18" t="s">
        <v>71</v>
      </c>
      <c r="I5" s="18" t="s">
        <v>72</v>
      </c>
      <c r="J5" s="18" t="s">
        <v>73</v>
      </c>
      <c r="K5" s="18" t="s">
        <v>74</v>
      </c>
      <c r="L5" s="18" t="s">
        <v>75</v>
      </c>
      <c r="M5" s="18" t="s">
        <v>5</v>
      </c>
      <c r="N5" s="18" t="s">
        <v>76</v>
      </c>
      <c r="O5" s="18" t="s">
        <v>77</v>
      </c>
      <c r="P5" s="18" t="s">
        <v>78</v>
      </c>
      <c r="Q5" s="18" t="s">
        <v>79</v>
      </c>
      <c r="R5" s="18" t="s">
        <v>80</v>
      </c>
      <c r="S5" s="18" t="s">
        <v>81</v>
      </c>
      <c r="T5" s="18" t="s">
        <v>82</v>
      </c>
      <c r="U5" s="18" t="s">
        <v>83</v>
      </c>
      <c r="V5" s="18" t="s">
        <v>84</v>
      </c>
      <c r="W5" s="18" t="s">
        <v>85</v>
      </c>
      <c r="X5" s="18" t="s">
        <v>86</v>
      </c>
      <c r="Y5" s="18" t="s">
        <v>87</v>
      </c>
      <c r="Z5" s="18" t="s">
        <v>88</v>
      </c>
      <c r="AA5" s="18" t="s">
        <v>89</v>
      </c>
      <c r="AB5" s="18" t="s">
        <v>90</v>
      </c>
      <c r="AC5" s="18" t="s">
        <v>91</v>
      </c>
      <c r="AD5" s="18" t="s">
        <v>92</v>
      </c>
      <c r="AE5" s="18" t="s">
        <v>93</v>
      </c>
      <c r="AF5" s="18" t="s">
        <v>94</v>
      </c>
      <c r="AG5" s="18" t="s">
        <v>95</v>
      </c>
      <c r="AH5" s="18" t="s">
        <v>96</v>
      </c>
      <c r="AI5" s="18" t="s">
        <v>31</v>
      </c>
      <c r="AJ5" s="18" t="s">
        <v>87</v>
      </c>
      <c r="AK5" s="18" t="s">
        <v>88</v>
      </c>
      <c r="AL5" s="18" t="s">
        <v>89</v>
      </c>
      <c r="AM5" s="18" t="s">
        <v>90</v>
      </c>
      <c r="AN5" s="18" t="s">
        <v>91</v>
      </c>
      <c r="AO5" s="18" t="s">
        <v>92</v>
      </c>
      <c r="AP5" s="18" t="s">
        <v>93</v>
      </c>
      <c r="AQ5" s="18" t="s">
        <v>94</v>
      </c>
      <c r="AR5" s="18" t="s">
        <v>95</v>
      </c>
      <c r="AS5" s="18" t="s">
        <v>96</v>
      </c>
      <c r="AT5" s="18" t="s">
        <v>97</v>
      </c>
      <c r="AU5" s="18" t="s">
        <v>87</v>
      </c>
      <c r="AV5" s="18" t="s">
        <v>88</v>
      </c>
      <c r="AW5" s="18" t="s">
        <v>89</v>
      </c>
      <c r="AX5" s="18" t="s">
        <v>90</v>
      </c>
      <c r="AY5" s="18" t="s">
        <v>91</v>
      </c>
      <c r="AZ5" s="18" t="s">
        <v>92</v>
      </c>
      <c r="BA5" s="18" t="s">
        <v>93</v>
      </c>
      <c r="BB5" s="18" t="s">
        <v>94</v>
      </c>
      <c r="BC5" s="18" t="s">
        <v>95</v>
      </c>
      <c r="BD5" s="18" t="s">
        <v>96</v>
      </c>
      <c r="BE5" s="18" t="s">
        <v>97</v>
      </c>
      <c r="BF5" s="18" t="s">
        <v>87</v>
      </c>
      <c r="BG5" s="18" t="s">
        <v>88</v>
      </c>
      <c r="BH5" s="18" t="s">
        <v>89</v>
      </c>
      <c r="BI5" s="18" t="s">
        <v>90</v>
      </c>
      <c r="BJ5" s="18" t="s">
        <v>91</v>
      </c>
      <c r="BK5" s="18" t="s">
        <v>92</v>
      </c>
      <c r="BL5" s="18" t="s">
        <v>93</v>
      </c>
      <c r="BM5" s="18" t="s">
        <v>94</v>
      </c>
      <c r="BN5" s="18" t="s">
        <v>95</v>
      </c>
      <c r="BO5" s="18" t="s">
        <v>96</v>
      </c>
      <c r="BP5" s="18" t="s">
        <v>97</v>
      </c>
      <c r="BQ5" s="18" t="s">
        <v>87</v>
      </c>
      <c r="BR5" s="18" t="s">
        <v>88</v>
      </c>
      <c r="BS5" s="18" t="s">
        <v>89</v>
      </c>
      <c r="BT5" s="18" t="s">
        <v>90</v>
      </c>
      <c r="BU5" s="18" t="s">
        <v>91</v>
      </c>
      <c r="BV5" s="18" t="s">
        <v>92</v>
      </c>
      <c r="BW5" s="18" t="s">
        <v>93</v>
      </c>
      <c r="BX5" s="18" t="s">
        <v>94</v>
      </c>
      <c r="BY5" s="18" t="s">
        <v>95</v>
      </c>
      <c r="BZ5" s="18" t="s">
        <v>96</v>
      </c>
      <c r="CA5" s="18" t="s">
        <v>97</v>
      </c>
      <c r="CB5" s="18" t="s">
        <v>87</v>
      </c>
      <c r="CC5" s="18" t="s">
        <v>88</v>
      </c>
      <c r="CD5" s="18" t="s">
        <v>89</v>
      </c>
      <c r="CE5" s="18" t="s">
        <v>90</v>
      </c>
      <c r="CF5" s="18" t="s">
        <v>91</v>
      </c>
      <c r="CG5" s="18" t="s">
        <v>92</v>
      </c>
      <c r="CH5" s="18" t="s">
        <v>93</v>
      </c>
      <c r="CI5" s="18" t="s">
        <v>94</v>
      </c>
      <c r="CJ5" s="18" t="s">
        <v>95</v>
      </c>
      <c r="CK5" s="18" t="s">
        <v>96</v>
      </c>
      <c r="CL5" s="18" t="s">
        <v>97</v>
      </c>
      <c r="CM5" s="18" t="s">
        <v>87</v>
      </c>
      <c r="CN5" s="18" t="s">
        <v>88</v>
      </c>
      <c r="CO5" s="18" t="s">
        <v>89</v>
      </c>
      <c r="CP5" s="18" t="s">
        <v>90</v>
      </c>
      <c r="CQ5" s="18" t="s">
        <v>91</v>
      </c>
      <c r="CR5" s="18" t="s">
        <v>92</v>
      </c>
      <c r="CS5" s="18" t="s">
        <v>93</v>
      </c>
      <c r="CT5" s="18" t="s">
        <v>94</v>
      </c>
      <c r="CU5" s="18" t="s">
        <v>95</v>
      </c>
      <c r="CV5" s="18" t="s">
        <v>96</v>
      </c>
      <c r="CW5" s="18" t="s">
        <v>97</v>
      </c>
      <c r="CX5" s="18" t="s">
        <v>87</v>
      </c>
      <c r="CY5" s="18" t="s">
        <v>88</v>
      </c>
      <c r="CZ5" s="18" t="s">
        <v>89</v>
      </c>
      <c r="DA5" s="18" t="s">
        <v>90</v>
      </c>
      <c r="DB5" s="18" t="s">
        <v>91</v>
      </c>
      <c r="DC5" s="18" t="s">
        <v>92</v>
      </c>
      <c r="DD5" s="18" t="s">
        <v>93</v>
      </c>
      <c r="DE5" s="18" t="s">
        <v>94</v>
      </c>
      <c r="DF5" s="18" t="s">
        <v>95</v>
      </c>
      <c r="DG5" s="18" t="s">
        <v>96</v>
      </c>
      <c r="DH5" s="18" t="s">
        <v>97</v>
      </c>
      <c r="DI5" s="18" t="s">
        <v>87</v>
      </c>
      <c r="DJ5" s="18" t="s">
        <v>88</v>
      </c>
      <c r="DK5" s="18" t="s">
        <v>89</v>
      </c>
      <c r="DL5" s="18" t="s">
        <v>90</v>
      </c>
      <c r="DM5" s="18" t="s">
        <v>91</v>
      </c>
      <c r="DN5" s="18" t="s">
        <v>92</v>
      </c>
      <c r="DO5" s="18" t="s">
        <v>93</v>
      </c>
      <c r="DP5" s="18" t="s">
        <v>94</v>
      </c>
      <c r="DQ5" s="18" t="s">
        <v>95</v>
      </c>
      <c r="DR5" s="18" t="s">
        <v>96</v>
      </c>
      <c r="DS5" s="18" t="s">
        <v>97</v>
      </c>
      <c r="DT5" s="18" t="s">
        <v>87</v>
      </c>
      <c r="DU5" s="18" t="s">
        <v>88</v>
      </c>
      <c r="DV5" s="18" t="s">
        <v>89</v>
      </c>
      <c r="DW5" s="18" t="s">
        <v>90</v>
      </c>
      <c r="DX5" s="18" t="s">
        <v>91</v>
      </c>
      <c r="DY5" s="18" t="s">
        <v>92</v>
      </c>
      <c r="DZ5" s="18" t="s">
        <v>93</v>
      </c>
      <c r="EA5" s="18" t="s">
        <v>94</v>
      </c>
      <c r="EB5" s="18" t="s">
        <v>95</v>
      </c>
      <c r="EC5" s="18" t="s">
        <v>96</v>
      </c>
      <c r="ED5" s="18" t="s">
        <v>97</v>
      </c>
      <c r="EE5" s="18" t="s">
        <v>87</v>
      </c>
      <c r="EF5" s="18" t="s">
        <v>88</v>
      </c>
      <c r="EG5" s="18" t="s">
        <v>89</v>
      </c>
      <c r="EH5" s="18" t="s">
        <v>90</v>
      </c>
      <c r="EI5" s="18" t="s">
        <v>91</v>
      </c>
      <c r="EJ5" s="18" t="s">
        <v>92</v>
      </c>
      <c r="EK5" s="18" t="s">
        <v>93</v>
      </c>
      <c r="EL5" s="18" t="s">
        <v>94</v>
      </c>
      <c r="EM5" s="18" t="s">
        <v>95</v>
      </c>
      <c r="EN5" s="18" t="s">
        <v>96</v>
      </c>
      <c r="EO5" s="18" t="s">
        <v>97</v>
      </c>
    </row>
    <row r="6" spans="1:145" s="22" customFormat="1" x14ac:dyDescent="0.15">
      <c r="A6" s="14" t="s">
        <v>98</v>
      </c>
      <c r="B6" s="19">
        <f>B7</f>
        <v>2022</v>
      </c>
      <c r="C6" s="19">
        <f t="shared" ref="C6:X6" si="3">C7</f>
        <v>382027</v>
      </c>
      <c r="D6" s="19">
        <f t="shared" si="3"/>
        <v>47</v>
      </c>
      <c r="E6" s="19">
        <f t="shared" si="3"/>
        <v>18</v>
      </c>
      <c r="F6" s="19">
        <f t="shared" si="3"/>
        <v>1</v>
      </c>
      <c r="G6" s="19">
        <f t="shared" si="3"/>
        <v>0</v>
      </c>
      <c r="H6" s="19" t="str">
        <f t="shared" si="3"/>
        <v>愛媛県　今治市</v>
      </c>
      <c r="I6" s="19" t="str">
        <f t="shared" si="3"/>
        <v>法非適用</v>
      </c>
      <c r="J6" s="19" t="str">
        <f t="shared" si="3"/>
        <v>下水道事業</v>
      </c>
      <c r="K6" s="19" t="str">
        <f t="shared" si="3"/>
        <v>個別排水処理</v>
      </c>
      <c r="L6" s="19" t="str">
        <f t="shared" si="3"/>
        <v>L2</v>
      </c>
      <c r="M6" s="19" t="str">
        <f t="shared" si="3"/>
        <v>非設置</v>
      </c>
      <c r="N6" s="20" t="str">
        <f t="shared" si="3"/>
        <v>-</v>
      </c>
      <c r="O6" s="20" t="str">
        <f t="shared" si="3"/>
        <v>該当数値なし</v>
      </c>
      <c r="P6" s="20">
        <f t="shared" si="3"/>
        <v>0.04</v>
      </c>
      <c r="Q6" s="20">
        <f t="shared" si="3"/>
        <v>100</v>
      </c>
      <c r="R6" s="20">
        <f t="shared" si="3"/>
        <v>3046</v>
      </c>
      <c r="S6" s="20">
        <f t="shared" si="3"/>
        <v>151608</v>
      </c>
      <c r="T6" s="20">
        <f t="shared" si="3"/>
        <v>419.21</v>
      </c>
      <c r="U6" s="20">
        <f t="shared" si="3"/>
        <v>361.65</v>
      </c>
      <c r="V6" s="20">
        <f t="shared" si="3"/>
        <v>61</v>
      </c>
      <c r="W6" s="20">
        <f t="shared" si="3"/>
        <v>0.01</v>
      </c>
      <c r="X6" s="20">
        <f t="shared" si="3"/>
        <v>6100</v>
      </c>
      <c r="Y6" s="21">
        <f>IF(Y7="",NA(),Y7)</f>
        <v>66.72</v>
      </c>
      <c r="Z6" s="21">
        <f t="shared" ref="Z6:AH6" si="4">IF(Z7="",NA(),Z7)</f>
        <v>90.48</v>
      </c>
      <c r="AA6" s="21">
        <f t="shared" si="4"/>
        <v>90.19</v>
      </c>
      <c r="AB6" s="21">
        <f t="shared" si="4"/>
        <v>90.46</v>
      </c>
      <c r="AC6" s="21">
        <f t="shared" si="4"/>
        <v>119.1</v>
      </c>
      <c r="AD6" s="20" t="e">
        <f t="shared" si="4"/>
        <v>#N/A</v>
      </c>
      <c r="AE6" s="20" t="e">
        <f t="shared" si="4"/>
        <v>#N/A</v>
      </c>
      <c r="AF6" s="20" t="e">
        <f t="shared" si="4"/>
        <v>#N/A</v>
      </c>
      <c r="AG6" s="20" t="e">
        <f t="shared" si="4"/>
        <v>#N/A</v>
      </c>
      <c r="AH6" s="20" t="e">
        <f t="shared" si="4"/>
        <v>#N/A</v>
      </c>
      <c r="AI6" s="20" t="str">
        <f>IF(AI7="","",IF(AI7="-","【-】","【"&amp;SUBSTITUTE(TEXT(AI7,"#,##0.00"),"-","△")&amp;"】"))</f>
        <v/>
      </c>
      <c r="AJ6" s="20" t="e">
        <f>IF(AJ7="",NA(),AJ7)</f>
        <v>#N/A</v>
      </c>
      <c r="AK6" s="20" t="e">
        <f t="shared" ref="AK6:AS6" si="5">IF(AK7="",NA(),AK7)</f>
        <v>#N/A</v>
      </c>
      <c r="AL6" s="20" t="e">
        <f t="shared" si="5"/>
        <v>#N/A</v>
      </c>
      <c r="AM6" s="20" t="e">
        <f t="shared" si="5"/>
        <v>#N/A</v>
      </c>
      <c r="AN6" s="20" t="e">
        <f t="shared" si="5"/>
        <v>#N/A</v>
      </c>
      <c r="AO6" s="20" t="e">
        <f t="shared" si="5"/>
        <v>#N/A</v>
      </c>
      <c r="AP6" s="20" t="e">
        <f t="shared" si="5"/>
        <v>#N/A</v>
      </c>
      <c r="AQ6" s="20" t="e">
        <f t="shared" si="5"/>
        <v>#N/A</v>
      </c>
      <c r="AR6" s="20" t="e">
        <f t="shared" si="5"/>
        <v>#N/A</v>
      </c>
      <c r="AS6" s="20" t="e">
        <f t="shared" si="5"/>
        <v>#N/A</v>
      </c>
      <c r="AT6" s="20" t="str">
        <f>IF(AT7="","",IF(AT7="-","【-】","【"&amp;SUBSTITUTE(TEXT(AT7,"#,##0.00"),"-","△")&amp;"】"))</f>
        <v/>
      </c>
      <c r="AU6" s="20" t="e">
        <f>IF(AU7="",NA(),AU7)</f>
        <v>#N/A</v>
      </c>
      <c r="AV6" s="20" t="e">
        <f t="shared" ref="AV6:BD6" si="6">IF(AV7="",NA(),AV7)</f>
        <v>#N/A</v>
      </c>
      <c r="AW6" s="20" t="e">
        <f t="shared" si="6"/>
        <v>#N/A</v>
      </c>
      <c r="AX6" s="20" t="e">
        <f t="shared" si="6"/>
        <v>#N/A</v>
      </c>
      <c r="AY6" s="20" t="e">
        <f t="shared" si="6"/>
        <v>#N/A</v>
      </c>
      <c r="AZ6" s="20" t="e">
        <f t="shared" si="6"/>
        <v>#N/A</v>
      </c>
      <c r="BA6" s="20" t="e">
        <f t="shared" si="6"/>
        <v>#N/A</v>
      </c>
      <c r="BB6" s="20" t="e">
        <f t="shared" si="6"/>
        <v>#N/A</v>
      </c>
      <c r="BC6" s="20" t="e">
        <f t="shared" si="6"/>
        <v>#N/A</v>
      </c>
      <c r="BD6" s="20" t="e">
        <f t="shared" si="6"/>
        <v>#N/A</v>
      </c>
      <c r="BE6" s="20" t="str">
        <f>IF(BE7="","",IF(BE7="-","【-】","【"&amp;SUBSTITUTE(TEXT(BE7,"#,##0.00"),"-","△")&amp;"】"))</f>
        <v/>
      </c>
      <c r="BF6" s="20">
        <f>IF(BF7="",NA(),BF7)</f>
        <v>0</v>
      </c>
      <c r="BG6" s="20">
        <f t="shared" ref="BG6:BO6" si="7">IF(BG7="",NA(),BG7)</f>
        <v>0</v>
      </c>
      <c r="BH6" s="20">
        <f t="shared" si="7"/>
        <v>0</v>
      </c>
      <c r="BI6" s="20">
        <f t="shared" si="7"/>
        <v>0</v>
      </c>
      <c r="BJ6" s="20">
        <f t="shared" si="7"/>
        <v>0</v>
      </c>
      <c r="BK6" s="21">
        <f t="shared" si="7"/>
        <v>855.65</v>
      </c>
      <c r="BL6" s="21">
        <f t="shared" si="7"/>
        <v>862.99</v>
      </c>
      <c r="BM6" s="21">
        <f t="shared" si="7"/>
        <v>782.91</v>
      </c>
      <c r="BN6" s="21">
        <f t="shared" si="7"/>
        <v>783.21</v>
      </c>
      <c r="BO6" s="21">
        <f t="shared" si="7"/>
        <v>902.04</v>
      </c>
      <c r="BP6" s="20" t="str">
        <f>IF(BP7="","",IF(BP7="-","【-】","【"&amp;SUBSTITUTE(TEXT(BP7,"#,##0.00"),"-","△")&amp;"】"))</f>
        <v>【881.57】</v>
      </c>
      <c r="BQ6" s="21">
        <f>IF(BQ7="",NA(),BQ7)</f>
        <v>23.12</v>
      </c>
      <c r="BR6" s="21">
        <f t="shared" ref="BR6:BZ6" si="8">IF(BR7="",NA(),BR7)</f>
        <v>26.53</v>
      </c>
      <c r="BS6" s="21">
        <f t="shared" si="8"/>
        <v>29.19</v>
      </c>
      <c r="BT6" s="21">
        <f t="shared" si="8"/>
        <v>26.88</v>
      </c>
      <c r="BU6" s="21">
        <f t="shared" si="8"/>
        <v>26.59</v>
      </c>
      <c r="BV6" s="21">
        <f t="shared" si="8"/>
        <v>52.23</v>
      </c>
      <c r="BW6" s="21">
        <f t="shared" si="8"/>
        <v>50.06</v>
      </c>
      <c r="BX6" s="21">
        <f t="shared" si="8"/>
        <v>49.38</v>
      </c>
      <c r="BY6" s="21">
        <f t="shared" si="8"/>
        <v>48.53</v>
      </c>
      <c r="BZ6" s="21">
        <f t="shared" si="8"/>
        <v>46.11</v>
      </c>
      <c r="CA6" s="20" t="str">
        <f>IF(CA7="","",IF(CA7="-","【-】","【"&amp;SUBSTITUTE(TEXT(CA7,"#,##0.00"),"-","△")&amp;"】"))</f>
        <v>【46.46】</v>
      </c>
      <c r="CB6" s="21">
        <f>IF(CB7="",NA(),CB7)</f>
        <v>682.85</v>
      </c>
      <c r="CC6" s="21">
        <f t="shared" ref="CC6:CK6" si="9">IF(CC7="",NA(),CC7)</f>
        <v>618.05999999999995</v>
      </c>
      <c r="CD6" s="21">
        <f t="shared" si="9"/>
        <v>599.80999999999995</v>
      </c>
      <c r="CE6" s="21">
        <f t="shared" si="9"/>
        <v>643.09</v>
      </c>
      <c r="CF6" s="21">
        <f t="shared" si="9"/>
        <v>550.71</v>
      </c>
      <c r="CG6" s="21">
        <f t="shared" si="9"/>
        <v>294.05</v>
      </c>
      <c r="CH6" s="21">
        <f t="shared" si="9"/>
        <v>309.22000000000003</v>
      </c>
      <c r="CI6" s="21">
        <f t="shared" si="9"/>
        <v>316.97000000000003</v>
      </c>
      <c r="CJ6" s="21">
        <f t="shared" si="9"/>
        <v>326.17</v>
      </c>
      <c r="CK6" s="21">
        <f t="shared" si="9"/>
        <v>336.93</v>
      </c>
      <c r="CL6" s="20" t="str">
        <f>IF(CL7="","",IF(CL7="-","【-】","【"&amp;SUBSTITUTE(TEXT(CL7,"#,##0.00"),"-","△")&amp;"】"))</f>
        <v>【339.86】</v>
      </c>
      <c r="CM6" s="21">
        <f>IF(CM7="",NA(),CM7)</f>
        <v>19.3</v>
      </c>
      <c r="CN6" s="21">
        <f t="shared" ref="CN6:CV6" si="10">IF(CN7="",NA(),CN7)</f>
        <v>19.3</v>
      </c>
      <c r="CO6" s="21">
        <f t="shared" si="10"/>
        <v>21.05</v>
      </c>
      <c r="CP6" s="21">
        <f t="shared" si="10"/>
        <v>21.05</v>
      </c>
      <c r="CQ6" s="21">
        <f t="shared" si="10"/>
        <v>18.97</v>
      </c>
      <c r="CR6" s="21">
        <f t="shared" si="10"/>
        <v>50.56</v>
      </c>
      <c r="CS6" s="21">
        <f t="shared" si="10"/>
        <v>47.35</v>
      </c>
      <c r="CT6" s="21">
        <f t="shared" si="10"/>
        <v>46.36</v>
      </c>
      <c r="CU6" s="21">
        <f t="shared" si="10"/>
        <v>46.45</v>
      </c>
      <c r="CV6" s="21">
        <f t="shared" si="10"/>
        <v>45.36</v>
      </c>
      <c r="CW6" s="20" t="str">
        <f>IF(CW7="","",IF(CW7="-","【-】","【"&amp;SUBSTITUTE(TEXT(CW7,"#,##0.00"),"-","△")&amp;"】"))</f>
        <v>【45.78】</v>
      </c>
      <c r="CX6" s="21">
        <f>IF(CX7="",NA(),CX7)</f>
        <v>83.08</v>
      </c>
      <c r="CY6" s="21">
        <f t="shared" ref="CY6:DG6" si="11">IF(CY7="",NA(),CY7)</f>
        <v>81.36</v>
      </c>
      <c r="CZ6" s="21">
        <f t="shared" si="11"/>
        <v>82.54</v>
      </c>
      <c r="DA6" s="21">
        <f t="shared" si="11"/>
        <v>82.26</v>
      </c>
      <c r="DB6" s="21">
        <f t="shared" si="11"/>
        <v>81.97</v>
      </c>
      <c r="DC6" s="21">
        <f t="shared" si="11"/>
        <v>83.85</v>
      </c>
      <c r="DD6" s="21">
        <f t="shared" si="11"/>
        <v>81.209999999999994</v>
      </c>
      <c r="DE6" s="21">
        <f t="shared" si="11"/>
        <v>83.08</v>
      </c>
      <c r="DF6" s="21">
        <f t="shared" si="11"/>
        <v>82.61</v>
      </c>
      <c r="DG6" s="21">
        <f t="shared" si="11"/>
        <v>82.21</v>
      </c>
      <c r="DH6" s="20" t="str">
        <f>IF(DH7="","",IF(DH7="-","【-】","【"&amp;SUBSTITUTE(TEXT(DH7,"#,##0.00"),"-","△")&amp;"】"))</f>
        <v>【81.82】</v>
      </c>
      <c r="DI6" s="20" t="e">
        <f>IF(DI7="",NA(),DI7)</f>
        <v>#N/A</v>
      </c>
      <c r="DJ6" s="20" t="e">
        <f t="shared" ref="DJ6:DR6" si="12">IF(DJ7="",NA(),DJ7)</f>
        <v>#N/A</v>
      </c>
      <c r="DK6" s="20" t="e">
        <f t="shared" si="12"/>
        <v>#N/A</v>
      </c>
      <c r="DL6" s="20" t="e">
        <f t="shared" si="12"/>
        <v>#N/A</v>
      </c>
      <c r="DM6" s="20" t="e">
        <f t="shared" si="12"/>
        <v>#N/A</v>
      </c>
      <c r="DN6" s="20" t="e">
        <f t="shared" si="12"/>
        <v>#N/A</v>
      </c>
      <c r="DO6" s="20" t="e">
        <f t="shared" si="12"/>
        <v>#N/A</v>
      </c>
      <c r="DP6" s="20" t="e">
        <f t="shared" si="12"/>
        <v>#N/A</v>
      </c>
      <c r="DQ6" s="20" t="e">
        <f t="shared" si="12"/>
        <v>#N/A</v>
      </c>
      <c r="DR6" s="20" t="e">
        <f t="shared" si="12"/>
        <v>#N/A</v>
      </c>
      <c r="DS6" s="20" t="str">
        <f>IF(DS7="","",IF(DS7="-","【-】","【"&amp;SUBSTITUTE(TEXT(DS7,"#,##0.00"),"-","△")&amp;"】"))</f>
        <v/>
      </c>
      <c r="DT6" s="20" t="e">
        <f>IF(DT7="",NA(),DT7)</f>
        <v>#N/A</v>
      </c>
      <c r="DU6" s="20" t="e">
        <f t="shared" ref="DU6:EC6" si="13">IF(DU7="",NA(),DU7)</f>
        <v>#N/A</v>
      </c>
      <c r="DV6" s="20" t="e">
        <f t="shared" si="13"/>
        <v>#N/A</v>
      </c>
      <c r="DW6" s="20" t="e">
        <f t="shared" si="13"/>
        <v>#N/A</v>
      </c>
      <c r="DX6" s="20" t="e">
        <f t="shared" si="13"/>
        <v>#N/A</v>
      </c>
      <c r="DY6" s="20" t="e">
        <f t="shared" si="13"/>
        <v>#N/A</v>
      </c>
      <c r="DZ6" s="20" t="e">
        <f t="shared" si="13"/>
        <v>#N/A</v>
      </c>
      <c r="EA6" s="20" t="e">
        <f t="shared" si="13"/>
        <v>#N/A</v>
      </c>
      <c r="EB6" s="20" t="e">
        <f t="shared" si="13"/>
        <v>#N/A</v>
      </c>
      <c r="EC6" s="20" t="e">
        <f t="shared" si="13"/>
        <v>#N/A</v>
      </c>
      <c r="ED6" s="20" t="str">
        <f>IF(ED7="","",IF(ED7="-","【-】","【"&amp;SUBSTITUTE(TEXT(ED7,"#,##0.00"),"-","△")&amp;"】"))</f>
        <v/>
      </c>
      <c r="EE6" s="21" t="str">
        <f>IF(EE7="",NA(),EE7)</f>
        <v>-</v>
      </c>
      <c r="EF6" s="21" t="str">
        <f t="shared" ref="EF6:EN6" si="14">IF(EF7="",NA(),EF7)</f>
        <v>-</v>
      </c>
      <c r="EG6" s="21" t="str">
        <f t="shared" si="14"/>
        <v>-</v>
      </c>
      <c r="EH6" s="21" t="str">
        <f t="shared" si="14"/>
        <v>-</v>
      </c>
      <c r="EI6" s="21" t="str">
        <f t="shared" si="14"/>
        <v>-</v>
      </c>
      <c r="EJ6" s="21" t="str">
        <f t="shared" si="14"/>
        <v>-</v>
      </c>
      <c r="EK6" s="21" t="str">
        <f t="shared" si="14"/>
        <v>-</v>
      </c>
      <c r="EL6" s="21" t="str">
        <f t="shared" si="14"/>
        <v>-</v>
      </c>
      <c r="EM6" s="21" t="str">
        <f t="shared" si="14"/>
        <v>-</v>
      </c>
      <c r="EN6" s="21" t="str">
        <f t="shared" si="14"/>
        <v>-</v>
      </c>
      <c r="EO6" s="20" t="str">
        <f>IF(EO7="","",IF(EO7="-","【-】","【"&amp;SUBSTITUTE(TEXT(EO7,"#,##0.00"),"-","△")&amp;"】"))</f>
        <v>【-】</v>
      </c>
    </row>
    <row r="7" spans="1:145" s="22" customFormat="1" x14ac:dyDescent="0.15">
      <c r="A7" s="14"/>
      <c r="B7" s="23">
        <v>2022</v>
      </c>
      <c r="C7" s="23">
        <v>382027</v>
      </c>
      <c r="D7" s="23">
        <v>47</v>
      </c>
      <c r="E7" s="23">
        <v>18</v>
      </c>
      <c r="F7" s="23">
        <v>1</v>
      </c>
      <c r="G7" s="23">
        <v>0</v>
      </c>
      <c r="H7" s="23" t="s">
        <v>99</v>
      </c>
      <c r="I7" s="23" t="s">
        <v>100</v>
      </c>
      <c r="J7" s="23" t="s">
        <v>101</v>
      </c>
      <c r="K7" s="23" t="s">
        <v>102</v>
      </c>
      <c r="L7" s="23" t="s">
        <v>103</v>
      </c>
      <c r="M7" s="23" t="s">
        <v>104</v>
      </c>
      <c r="N7" s="24" t="s">
        <v>105</v>
      </c>
      <c r="O7" s="24" t="s">
        <v>106</v>
      </c>
      <c r="P7" s="24">
        <v>0.04</v>
      </c>
      <c r="Q7" s="24">
        <v>100</v>
      </c>
      <c r="R7" s="24">
        <v>3046</v>
      </c>
      <c r="S7" s="24">
        <v>151608</v>
      </c>
      <c r="T7" s="24">
        <v>419.21</v>
      </c>
      <c r="U7" s="24">
        <v>361.65</v>
      </c>
      <c r="V7" s="24">
        <v>61</v>
      </c>
      <c r="W7" s="24">
        <v>0.01</v>
      </c>
      <c r="X7" s="24">
        <v>6100</v>
      </c>
      <c r="Y7" s="24">
        <v>66.72</v>
      </c>
      <c r="Z7" s="24">
        <v>90.48</v>
      </c>
      <c r="AA7" s="24">
        <v>90.19</v>
      </c>
      <c r="AB7" s="24">
        <v>90.46</v>
      </c>
      <c r="AC7" s="24">
        <v>119.1</v>
      </c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  <c r="AU7" s="24"/>
      <c r="AV7" s="24"/>
      <c r="AW7" s="24"/>
      <c r="AX7" s="24"/>
      <c r="AY7" s="24"/>
      <c r="AZ7" s="24"/>
      <c r="BA7" s="24"/>
      <c r="BB7" s="24"/>
      <c r="BC7" s="24"/>
      <c r="BD7" s="24"/>
      <c r="BE7" s="24"/>
      <c r="BF7" s="24">
        <v>0</v>
      </c>
      <c r="BG7" s="24">
        <v>0</v>
      </c>
      <c r="BH7" s="24">
        <v>0</v>
      </c>
      <c r="BI7" s="24">
        <v>0</v>
      </c>
      <c r="BJ7" s="24">
        <v>0</v>
      </c>
      <c r="BK7" s="24">
        <v>855.65</v>
      </c>
      <c r="BL7" s="24">
        <v>862.99</v>
      </c>
      <c r="BM7" s="24">
        <v>782.91</v>
      </c>
      <c r="BN7" s="24">
        <v>783.21</v>
      </c>
      <c r="BO7" s="24">
        <v>902.04</v>
      </c>
      <c r="BP7" s="24">
        <v>881.57</v>
      </c>
      <c r="BQ7" s="24">
        <v>23.12</v>
      </c>
      <c r="BR7" s="24">
        <v>26.53</v>
      </c>
      <c r="BS7" s="24">
        <v>29.19</v>
      </c>
      <c r="BT7" s="24">
        <v>26.88</v>
      </c>
      <c r="BU7" s="24">
        <v>26.59</v>
      </c>
      <c r="BV7" s="24">
        <v>52.23</v>
      </c>
      <c r="BW7" s="24">
        <v>50.06</v>
      </c>
      <c r="BX7" s="24">
        <v>49.38</v>
      </c>
      <c r="BY7" s="24">
        <v>48.53</v>
      </c>
      <c r="BZ7" s="24">
        <v>46.11</v>
      </c>
      <c r="CA7" s="24">
        <v>46.46</v>
      </c>
      <c r="CB7" s="24">
        <v>682.85</v>
      </c>
      <c r="CC7" s="24">
        <v>618.05999999999995</v>
      </c>
      <c r="CD7" s="24">
        <v>599.80999999999995</v>
      </c>
      <c r="CE7" s="24">
        <v>643.09</v>
      </c>
      <c r="CF7" s="24">
        <v>550.71</v>
      </c>
      <c r="CG7" s="24">
        <v>294.05</v>
      </c>
      <c r="CH7" s="24">
        <v>309.22000000000003</v>
      </c>
      <c r="CI7" s="24">
        <v>316.97000000000003</v>
      </c>
      <c r="CJ7" s="24">
        <v>326.17</v>
      </c>
      <c r="CK7" s="24">
        <v>336.93</v>
      </c>
      <c r="CL7" s="24">
        <v>339.86</v>
      </c>
      <c r="CM7" s="24">
        <v>19.3</v>
      </c>
      <c r="CN7" s="24">
        <v>19.3</v>
      </c>
      <c r="CO7" s="24">
        <v>21.05</v>
      </c>
      <c r="CP7" s="24">
        <v>21.05</v>
      </c>
      <c r="CQ7" s="24">
        <v>18.97</v>
      </c>
      <c r="CR7" s="24">
        <v>50.56</v>
      </c>
      <c r="CS7" s="24">
        <v>47.35</v>
      </c>
      <c r="CT7" s="24">
        <v>46.36</v>
      </c>
      <c r="CU7" s="24">
        <v>46.45</v>
      </c>
      <c r="CV7" s="24">
        <v>45.36</v>
      </c>
      <c r="CW7" s="24">
        <v>45.78</v>
      </c>
      <c r="CX7" s="24">
        <v>83.08</v>
      </c>
      <c r="CY7" s="24">
        <v>81.36</v>
      </c>
      <c r="CZ7" s="24">
        <v>82.54</v>
      </c>
      <c r="DA7" s="24">
        <v>82.26</v>
      </c>
      <c r="DB7" s="24">
        <v>81.97</v>
      </c>
      <c r="DC7" s="24">
        <v>83.85</v>
      </c>
      <c r="DD7" s="24">
        <v>81.209999999999994</v>
      </c>
      <c r="DE7" s="24">
        <v>83.08</v>
      </c>
      <c r="DF7" s="24">
        <v>82.61</v>
      </c>
      <c r="DG7" s="24">
        <v>82.21</v>
      </c>
      <c r="DH7" s="24">
        <v>81.819999999999993</v>
      </c>
      <c r="DI7" s="24"/>
      <c r="DJ7" s="24"/>
      <c r="DK7" s="24"/>
      <c r="DL7" s="24"/>
      <c r="DM7" s="24"/>
      <c r="DN7" s="24"/>
      <c r="DO7" s="24"/>
      <c r="DP7" s="24"/>
      <c r="DQ7" s="24"/>
      <c r="DR7" s="24"/>
      <c r="DS7" s="24"/>
      <c r="DT7" s="24"/>
      <c r="DU7" s="24"/>
      <c r="DV7" s="24"/>
      <c r="DW7" s="24"/>
      <c r="DX7" s="24"/>
      <c r="DY7" s="24"/>
      <c r="DZ7" s="24"/>
      <c r="EA7" s="24"/>
      <c r="EB7" s="24"/>
      <c r="EC7" s="24"/>
      <c r="ED7" s="24"/>
      <c r="EE7" s="24" t="s">
        <v>105</v>
      </c>
      <c r="EF7" s="24" t="s">
        <v>105</v>
      </c>
      <c r="EG7" s="24" t="s">
        <v>105</v>
      </c>
      <c r="EH7" s="24" t="s">
        <v>105</v>
      </c>
      <c r="EI7" s="24" t="s">
        <v>105</v>
      </c>
      <c r="EJ7" s="24" t="s">
        <v>105</v>
      </c>
      <c r="EK7" s="24" t="s">
        <v>105</v>
      </c>
      <c r="EL7" s="24" t="s">
        <v>105</v>
      </c>
      <c r="EM7" s="24" t="s">
        <v>105</v>
      </c>
      <c r="EN7" s="24" t="s">
        <v>105</v>
      </c>
      <c r="EO7" s="24" t="s">
        <v>105</v>
      </c>
    </row>
    <row r="8" spans="1:145" x14ac:dyDescent="0.15"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/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5"/>
      <c r="DB8" s="25"/>
      <c r="DC8" s="25"/>
      <c r="DD8" s="25"/>
      <c r="DE8" s="25"/>
      <c r="DF8" s="25"/>
      <c r="DG8" s="25"/>
      <c r="DH8" s="25"/>
      <c r="DI8" s="25"/>
      <c r="DJ8" s="25"/>
      <c r="DK8" s="25"/>
      <c r="DL8" s="25"/>
      <c r="DM8" s="25"/>
      <c r="DN8" s="25"/>
      <c r="DO8" s="25"/>
      <c r="DP8" s="25"/>
      <c r="DQ8" s="25"/>
      <c r="DR8" s="25"/>
      <c r="DS8" s="25"/>
      <c r="DT8" s="25"/>
      <c r="DU8" s="25"/>
      <c r="DV8" s="25"/>
      <c r="DW8" s="25"/>
      <c r="DX8" s="25"/>
      <c r="DY8" s="25"/>
      <c r="DZ8" s="25"/>
      <c r="EA8" s="25"/>
      <c r="EB8" s="25"/>
      <c r="EC8" s="25"/>
      <c r="ED8" s="25"/>
      <c r="EE8" s="25"/>
      <c r="EF8" s="25"/>
      <c r="EG8" s="25"/>
      <c r="EH8" s="25"/>
      <c r="EI8" s="25"/>
      <c r="EJ8" s="25"/>
      <c r="EK8" s="25"/>
      <c r="EL8" s="25"/>
      <c r="EM8" s="25"/>
      <c r="EN8" s="25"/>
      <c r="EO8" s="25"/>
    </row>
    <row r="9" spans="1:145" x14ac:dyDescent="0.15">
      <c r="A9" s="26"/>
      <c r="B9" s="26" t="s">
        <v>107</v>
      </c>
      <c r="C9" s="26" t="s">
        <v>108</v>
      </c>
      <c r="D9" s="26" t="s">
        <v>109</v>
      </c>
      <c r="E9" s="26" t="s">
        <v>110</v>
      </c>
      <c r="F9" s="26" t="s">
        <v>111</v>
      </c>
      <c r="R9" s="25"/>
      <c r="Y9" s="25"/>
      <c r="Z9" s="25"/>
      <c r="AA9" s="25"/>
      <c r="AB9" s="25"/>
      <c r="AC9" s="25"/>
      <c r="AD9" s="25"/>
      <c r="AE9" s="25"/>
      <c r="AF9" s="25"/>
      <c r="AG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T9" s="25"/>
      <c r="AU9" s="25"/>
      <c r="AV9" s="25"/>
      <c r="AW9" s="25"/>
      <c r="AX9" s="25"/>
      <c r="AY9" s="25"/>
      <c r="AZ9" s="25"/>
      <c r="BA9" s="25"/>
      <c r="BB9" s="25"/>
      <c r="BC9" s="25"/>
      <c r="BE9" s="25"/>
      <c r="BF9" s="25"/>
      <c r="BG9" s="25"/>
      <c r="BH9" s="25"/>
      <c r="BI9" s="25"/>
      <c r="BJ9" s="25"/>
      <c r="BK9" s="25"/>
      <c r="BL9" s="25"/>
      <c r="BM9" s="25"/>
      <c r="BN9" s="25"/>
      <c r="BP9" s="25"/>
      <c r="BQ9" s="25"/>
      <c r="BR9" s="25"/>
      <c r="BS9" s="25"/>
      <c r="BT9" s="25"/>
      <c r="BU9" s="25"/>
      <c r="BV9" s="25"/>
      <c r="BW9" s="25"/>
      <c r="BX9" s="25"/>
      <c r="BY9" s="25"/>
      <c r="CA9" s="25"/>
      <c r="CB9" s="25"/>
      <c r="CC9" s="25"/>
      <c r="CD9" s="25"/>
      <c r="CE9" s="25"/>
      <c r="CF9" s="25"/>
      <c r="CG9" s="25"/>
      <c r="CH9" s="25"/>
      <c r="CI9" s="25"/>
      <c r="CJ9" s="25"/>
      <c r="CL9" s="25"/>
      <c r="CM9" s="25"/>
      <c r="CN9" s="25"/>
      <c r="CO9" s="25"/>
      <c r="CP9" s="25"/>
      <c r="CQ9" s="25"/>
      <c r="CR9" s="25"/>
      <c r="CS9" s="25"/>
      <c r="CT9" s="25"/>
      <c r="CU9" s="25"/>
      <c r="CW9" s="25"/>
      <c r="CX9" s="25"/>
      <c r="CY9" s="25"/>
      <c r="CZ9" s="25"/>
      <c r="DA9" s="25"/>
      <c r="DB9" s="25"/>
      <c r="DC9" s="25"/>
      <c r="DD9" s="25"/>
      <c r="DE9" s="25"/>
      <c r="DF9" s="25"/>
      <c r="DH9" s="25"/>
      <c r="DI9" s="25"/>
      <c r="DJ9" s="25"/>
      <c r="DK9" s="25"/>
      <c r="DL9" s="25"/>
      <c r="DM9" s="25"/>
      <c r="DN9" s="25"/>
      <c r="DO9" s="25"/>
      <c r="DP9" s="25"/>
      <c r="DQ9" s="25"/>
      <c r="DS9" s="25"/>
      <c r="DT9" s="25"/>
      <c r="DU9" s="25"/>
      <c r="DV9" s="25"/>
      <c r="DW9" s="25"/>
      <c r="DX9" s="25"/>
      <c r="DY9" s="25"/>
      <c r="DZ9" s="25"/>
      <c r="EA9" s="25"/>
      <c r="EB9" s="25"/>
      <c r="ED9" s="25"/>
      <c r="EE9" s="25"/>
      <c r="EF9" s="25"/>
      <c r="EG9" s="25"/>
      <c r="EH9" s="25"/>
      <c r="EI9" s="25"/>
      <c r="EJ9" s="25"/>
      <c r="EK9" s="25"/>
      <c r="EL9" s="25"/>
      <c r="EM9" s="25"/>
    </row>
    <row r="10" spans="1:145" x14ac:dyDescent="0.15">
      <c r="A10" s="26" t="s">
        <v>49</v>
      </c>
      <c r="B10" s="27">
        <f t="shared" ref="B10:C10" si="15">DATEVALUE($B7+12-B11&amp;"/1/"&amp;B12)</f>
        <v>47484</v>
      </c>
      <c r="C10" s="28">
        <f t="shared" si="15"/>
        <v>47849</v>
      </c>
      <c r="D10" s="28">
        <f>DATEVALUE($B7+12-D11&amp;"/1/"&amp;D12)</f>
        <v>48215</v>
      </c>
      <c r="E10" s="28">
        <f>DATEVALUE($B7+12-E11&amp;"/1/"&amp;E12)</f>
        <v>48582</v>
      </c>
      <c r="F10" s="28">
        <f>DATEVALUE($B7+12-F11&amp;"/1/"&amp;F12)</f>
        <v>48948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112</v>
      </c>
    </row>
    <row r="12" spans="1:145" x14ac:dyDescent="0.15">
      <c r="B12">
        <v>1</v>
      </c>
      <c r="C12">
        <v>1</v>
      </c>
      <c r="D12">
        <v>2</v>
      </c>
      <c r="E12">
        <v>3</v>
      </c>
      <c r="F12">
        <v>4</v>
      </c>
      <c r="G12" t="s">
        <v>113</v>
      </c>
    </row>
    <row r="13" spans="1:145" x14ac:dyDescent="0.15">
      <c r="B13" t="s">
        <v>114</v>
      </c>
      <c r="C13" t="s">
        <v>115</v>
      </c>
      <c r="D13" t="s">
        <v>115</v>
      </c>
      <c r="E13" t="s">
        <v>115</v>
      </c>
      <c r="F13" t="s">
        <v>116</v>
      </c>
      <c r="G13" t="s">
        <v>117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dcterms:created xsi:type="dcterms:W3CDTF">2023-12-12T03:02:21Z</dcterms:created>
  <dcterms:modified xsi:type="dcterms:W3CDTF">2024-02-26T01:54:46Z</dcterms:modified>
  <cp:category/>
</cp:coreProperties>
</file>