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oonfile03\産業建設部\上下水道課\◆下水道事業◆\3-0.計画係・管理係【H22～ 整理用】ここよ\11.経営比較分析表\R05経営比較分析表（R6.2）\"/>
    </mc:Choice>
  </mc:AlternateContent>
  <xr:revisionPtr revIDLastSave="0" documentId="8_{CA17D2F0-CDD2-4D69-859D-4A60499EAAD0}" xr6:coauthVersionLast="47" xr6:coauthVersionMax="47" xr10:uidLastSave="{00000000-0000-0000-0000-000000000000}"/>
  <workbookProtection workbookAlgorithmName="SHA-512" workbookHashValue="IvohdCz1QtB1Q2GJrcF3nBC0nKAJh8OjCkfu4SAVDfDX/e6DcP4wG9mkqzcZbxzyentSOwFXDnrTGcXHc2+5iQ==" workbookSaltValue="25ga7mXcCGpsmjdnjzXqJg==" workbookSpinCount="100000" lockStructure="1"/>
  <bookViews>
    <workbookView xWindow="-110" yWindow="-110" windowWidth="19420" windowHeight="110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W10" i="4" s="1"/>
  <c r="P6" i="5"/>
  <c r="P10" i="4" s="1"/>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H85" i="4"/>
  <c r="G85" i="4"/>
  <c r="E85" i="4"/>
  <c r="BB10" i="4"/>
  <c r="AD10" i="4"/>
  <c r="B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<sst xmlns="http://schemas.openxmlformats.org/spreadsheetml/2006/main" count="275" uniqueCount="116">
  <si>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</si>
  <si>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</si>
  <si>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</si>
  <si>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</si>
  <si>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</si>
  <si>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</si>
  <si>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</si>
  <si>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</si>
  <si>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</si>
  <si>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</si>
  <si>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</si>
  <si>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</si>
  <si>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</si>
  <si>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</si>
  <si>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</si>
  <si>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</si>
  <si>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</si>
  <si>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</si>
  <si>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</si>
  <si>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</si>
  <si>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</si>
  <si>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</si>
  <si>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</si>
  <si>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</si>
  <si>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</si>
  <si>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</si>
  <si>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</si>
  <si>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</si>
  <si>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</si>
  <si>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</si>
  <si>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</si>
  <si>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</si>
  <si>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</si>
  <si>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</si>
  <si>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</si>
  <si>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</si>
  <si>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</si>
  <si>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</si>
  <si>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</si>
  <si>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</si>
  <si>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</si>
  <si>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</si>
  <si>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</si>
  <si>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</si>
  <si>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</si>
  <si>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</si>
  <si>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</si>
  <si>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</si>
  <si>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</si>
  <si>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</si>
  <si>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</si>
  <si>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</si>
  <si>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</si>
  <si>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</si>
  <si>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</si>
  <si>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</si>
  <si>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</si>
  <si>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</si>
  <si>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</si>
  <si>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</si>
  <si>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</si>
  <si>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</si>
  <si>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</si>
  <si>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</si>
  <si>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</si>
  <si>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</si>
  <si>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</si>
  <si>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</si>
  <si>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</si>
  <si>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</si>
  <si>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</si>
  <si>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</si>
  <si>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</si>
  <si>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</si>
  <si>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</si>
  <si>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</si>
  <si>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</si>
  <si>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</si>
  <si>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</si>
  <si>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</si>
  <si>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</si>
  <si>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</si>
  <si>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</si>
  <si>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</si>
  <si>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</si>
  <si>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</si>
  <si>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</si>
  <si>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</si>
  <si>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</si>
  <si>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</si>
  <si>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</si>
  <si>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</si>
  <si>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</si>
  <si>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</si>
  <si>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</si>
  <si>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</si>
  <si>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</si>
  <si>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</si>
  <si>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</si>
  <si>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</si>
  <si>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</si>
  <si>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</si>
  <si>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</si>
  <si>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</si>
  <si>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</si>
  <si>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</si>
  <si>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</si>
  <si>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</si>
  <si>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</si>
  <si>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</si>
  <si>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</si>
  <si>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</si>
  <si>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</si>
  <si>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本市の農業集落排水事業の経営状況は、類似団体と比較すると健全であると言えるが、赤字のためさらなる経営改善が求められている。
　また、人口減少による使用者数の減に加え使用者の高齢化や近年の節水傾向により有収水量は減少傾向にあることから、使用水量の増加による使用料収入の増加は期待できない。本市の農業集落排水事業は令和2年度から地方公営企業法を適用しており、経営状況の適切な把握・分析による維持管理費の削減、使用料の改定などの経営改善に向けた具体的な取組を行っていく。</t>
    <rPh sb="35" eb="36">
      <t>イ</t>
    </rPh>
    <rPh sb="144" eb="146">
      <t>ホンシ</t>
    </rPh>
    <rPh sb="147" eb="155">
      <t>ノウギョウシュウラクハイスイジギョウ</t>
    </rPh>
    <rPh sb="156" eb="157">
      <t>レイ</t>
    </rPh>
    <rPh sb="157" eb="158">
      <t>ワ</t>
    </rPh>
    <rPh sb="159" eb="161">
      <t>ネンド</t>
    </rPh>
    <rPh sb="171" eb="173">
      <t>テキヨウ</t>
    </rPh>
    <rPh sb="189" eb="191">
      <t>ブンセキ</t>
    </rPh>
    <rPh sb="207" eb="209">
      <t>カイテイ</t>
    </rPh>
    <phoneticPr fontId="4"/>
  </si>
  <si>
    <t>　本市の農業集落排水区域の管渠は最も古いものでも敷設後30年程度であり、管渠の耐用年数である50年に対し余裕があると言える。また、定期点検の結果からもほぼ健全化は図られているため現状では老朽化に伴う管渠の更新は行っていない。
　しかし、年数の経過に伴い老朽化が進行していくことは容易に予想されるため、今後も定期的な点検を行い、計画的な更新を行っていくことが必要である。
　また、処理場施設については使用年数が耐用年数に迫ってきており、突発的な故障等により機能不全に陥らないよう、今後も計画的な予防修繕を行っていく必要がある。</t>
    <rPh sb="50" eb="51">
      <t>タイ</t>
    </rPh>
    <rPh sb="52" eb="54">
      <t>ヨユウ</t>
    </rPh>
    <rPh sb="58" eb="59">
      <t>イ</t>
    </rPh>
    <phoneticPr fontId="4"/>
  </si>
  <si>
    <t>　経常収支比率は、令和3年度に100％を超え、経営の健全化が進んでいる。さらに、令和4年度に使用料の改定及び処理施設の統合を行ったことにより、今後もさらに経常収支比率の改善が見込まれる。
　累積欠損金比率は、類似団体より大幅に低い数値となっている。今後も維持管理費の削減、定期的な使用料の見直し等を引き続き行っていく。
　流動比率は、企業会計化したばかりで現金がなく100％を下回っているが、令和4年度の企業債償還のピーク以降については、向上する見込みである。
　企業債残高対事業規模比率は、類似団体より低い数値となっている。企業債残高がピークを越えていることもあり、今後は定期的な使用料の見直しにより更なる改善が見込まれる。
　経費回収率及び汚水処理原価は、類似団体より良好であるが、既に面整備が完了していることから、新たな使用者の増加が見込みにくいため、維持管理費等の削減や、今後の定期的な使用料の改定により、さらなる改善を目指す。
　施設利用率は、人口減少による使用者数の減に加え、高齢化や節水による世帯当たり使用量の減少に対応した処理区の統合を行ったため上昇している。
　水洗化率は、類似団体及び全国平均を上回る高い値となっている。今後も未接続者に対する接続勧奨を行い、公共用水域の水質保全や使用料収入の確保を図る。</t>
    <rPh sb="9" eb="10">
      <t>レイ</t>
    </rPh>
    <rPh sb="10" eb="11">
      <t>ワ</t>
    </rPh>
    <rPh sb="12" eb="14">
      <t>ネンド</t>
    </rPh>
    <rPh sb="20" eb="21">
      <t>コ</t>
    </rPh>
    <rPh sb="23" eb="25">
      <t>ケイエイ</t>
    </rPh>
    <rPh sb="26" eb="29">
      <t>ケンゼンカ</t>
    </rPh>
    <rPh sb="30" eb="31">
      <t>スス</t>
    </rPh>
    <rPh sb="71" eb="73">
      <t>コンゴ</t>
    </rPh>
    <rPh sb="115" eb="117">
      <t>スウチ</t>
    </rPh>
    <rPh sb="124" eb="126">
      <t>コンゴ</t>
    </rPh>
    <rPh sb="252" eb="253">
      <t>ヒク</t>
    </rPh>
    <rPh sb="284" eb="286">
      <t>コンゴ</t>
    </rPh>
    <rPh sb="301" eb="302">
      <t>サラ</t>
    </rPh>
    <rPh sb="320" eb="321">
      <t>オヨ</t>
    </rPh>
    <rPh sb="322" eb="326">
      <t>オスイショリ</t>
    </rPh>
    <rPh sb="326" eb="328">
      <t>ゲンカ</t>
    </rPh>
    <rPh sb="336" eb="338">
      <t>リョウコウ</t>
    </rPh>
    <rPh sb="390" eb="392">
      <t>コンゴ</t>
    </rPh>
    <rPh sb="393" eb="396">
      <t>テイキテキ</t>
    </rPh>
    <rPh sb="411" eb="413">
      <t>カイゼン</t>
    </rPh>
    <rPh sb="414" eb="416">
      <t>メザ</t>
    </rPh>
    <rPh sb="465" eb="467">
      <t>タイオウ</t>
    </rPh>
    <rPh sb="476" eb="477">
      <t>オコナ</t>
    </rPh>
    <rPh sb="481" eb="48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</si>
</sst>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0.4</c:v>
                </c:pt>
                <c:pt idx="3">
                  <c:v>0.09</c:v>
                </c:pt>
                <c:pt idx="4" formatCode="#,##0.00;&quot;△&quot;#,##0.00">
                  <c:v>0</c:v>
                </c:pt>
              </c:numCache>
            </c:numRef>
          </c:val>
          <c:extLst>
            <c:ext xmlns:c16="http://schemas.microsoft.com/office/drawing/2014/chart" uri="{C3380CC4-5D6E-409C-BE32-E72D297353CC}">
              <c16:uniqueId val="{00000000-74BD-4429-8EAC-F4FD5346AC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74BD-4429-8EAC-F4FD5346AC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50.32</c:v>
                </c:pt>
                <c:pt idx="3">
                  <c:v>50.23</c:v>
                </c:pt>
                <c:pt idx="4">
                  <c:v>63.34</c:v>
                </c:pt>
              </c:numCache>
            </c:numRef>
          </c:val>
          <c:extLst>
            <c:ext xmlns:c16="http://schemas.microsoft.com/office/drawing/2014/chart" uri="{C3380CC4-5D6E-409C-BE32-E72D297353CC}">
              <c16:uniqueId val="{00000000-CD94-493F-944A-A6071C854D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CD94-493F-944A-A6071C854D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96.04</c:v>
                </c:pt>
                <c:pt idx="3">
                  <c:v>96.35</c:v>
                </c:pt>
                <c:pt idx="4">
                  <c:v>96</c:v>
                </c:pt>
              </c:numCache>
            </c:numRef>
          </c:val>
          <c:extLst>
            <c:ext xmlns:c16="http://schemas.microsoft.com/office/drawing/2014/chart" uri="{C3380CC4-5D6E-409C-BE32-E72D297353CC}">
              <c16:uniqueId val="{00000000-9908-4679-A507-6F7F331725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9908-4679-A507-6F7F331725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98.22</c:v>
                </c:pt>
                <c:pt idx="3">
                  <c:v>109.56</c:v>
                </c:pt>
                <c:pt idx="4">
                  <c:v>100.5</c:v>
                </c:pt>
              </c:numCache>
            </c:numRef>
          </c:val>
          <c:extLst>
            <c:ext xmlns:c16="http://schemas.microsoft.com/office/drawing/2014/chart" uri="{C3380CC4-5D6E-409C-BE32-E72D297353CC}">
              <c16:uniqueId val="{00000000-B4A4-4FC5-BB7A-D144B9F366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B4A4-4FC5-BB7A-D144B9F366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4.4400000000000004</c:v>
                </c:pt>
                <c:pt idx="3">
                  <c:v>8.69</c:v>
                </c:pt>
                <c:pt idx="4">
                  <c:v>11.84</c:v>
                </c:pt>
              </c:numCache>
            </c:numRef>
          </c:val>
          <c:extLst>
            <c:ext xmlns:c16="http://schemas.microsoft.com/office/drawing/2014/chart" uri="{C3380CC4-5D6E-409C-BE32-E72D297353CC}">
              <c16:uniqueId val="{00000000-4436-4544-B22C-52F2A5990A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4436-4544-B22C-52F2A5990A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58-42F0-B498-9B892ABF2E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B58-42F0-B498-9B892ABF2E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9.8699999999999992</c:v>
                </c:pt>
                <c:pt idx="3" formatCode="#,##0.00;&quot;△&quot;#,##0.00">
                  <c:v>0</c:v>
                </c:pt>
                <c:pt idx="4" formatCode="#,##0.00;&quot;△&quot;#,##0.00">
                  <c:v>0</c:v>
                </c:pt>
              </c:numCache>
            </c:numRef>
          </c:val>
          <c:extLst>
            <c:ext xmlns:c16="http://schemas.microsoft.com/office/drawing/2014/chart" uri="{C3380CC4-5D6E-409C-BE32-E72D297353CC}">
              <c16:uniqueId val="{00000000-EF1E-4395-AFBA-CCCCE909B2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EF1E-4395-AFBA-CCCCE909B2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41.75</c:v>
                </c:pt>
                <c:pt idx="3">
                  <c:v>32.72</c:v>
                </c:pt>
                <c:pt idx="4">
                  <c:v>42.04</c:v>
                </c:pt>
              </c:numCache>
            </c:numRef>
          </c:val>
          <c:extLst>
            <c:ext xmlns:c16="http://schemas.microsoft.com/office/drawing/2014/chart" uri="{C3380CC4-5D6E-409C-BE32-E72D297353CC}">
              <c16:uniqueId val="{00000000-D066-462C-81EA-004AC912A6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D066-462C-81EA-004AC912A6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993.7</c:v>
                </c:pt>
                <c:pt idx="3">
                  <c:v>924.22</c:v>
                </c:pt>
                <c:pt idx="4">
                  <c:v>727.13</c:v>
                </c:pt>
              </c:numCache>
            </c:numRef>
          </c:val>
          <c:extLst>
            <c:ext xmlns:c16="http://schemas.microsoft.com/office/drawing/2014/chart" uri="{C3380CC4-5D6E-409C-BE32-E72D297353CC}">
              <c16:uniqueId val="{00000000-3D15-449E-B326-FE3955908E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3D15-449E-B326-FE3955908E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67.83</c:v>
                </c:pt>
                <c:pt idx="3">
                  <c:v>81.38</c:v>
                </c:pt>
                <c:pt idx="4">
                  <c:v>83.57</c:v>
                </c:pt>
              </c:numCache>
            </c:numRef>
          </c:val>
          <c:extLst>
            <c:ext xmlns:c16="http://schemas.microsoft.com/office/drawing/2014/chart" uri="{C3380CC4-5D6E-409C-BE32-E72D297353CC}">
              <c16:uniqueId val="{00000000-57C5-42E4-BDFA-A82DB23FEA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57C5-42E4-BDFA-A82DB23FEA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214.99</c:v>
                </c:pt>
                <c:pt idx="3">
                  <c:v>179.37</c:v>
                </c:pt>
                <c:pt idx="4">
                  <c:v>200.22</c:v>
                </c:pt>
              </c:numCache>
            </c:numRef>
          </c:val>
          <c:extLst>
            <c:ext xmlns:c16="http://schemas.microsoft.com/office/drawing/2014/chart" uri="{C3380CC4-5D6E-409C-BE32-E72D297353CC}">
              <c16:uniqueId val="{00000000-F1FD-49FC-8436-CB368909C4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F1FD-49FC-8436-CB368909C4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R1" zoomScaleNormal="100" workbookViewId="0">
      <selection activeCell="CD28" sqref="CD28"/>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愛媛県　東温市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33250</v>
      </c>
      <c r="AM8" s="42"/>
      <c r="AN8" s="42"/>
      <c r="AO8" s="42"/>
      <c r="AP8" s="42"/>
      <c r="AQ8" s="42"/>
      <c r="AR8" s="42"/>
      <c r="AS8" s="42"/>
      <c r="AT8" s="35">
        <f>データ!T6</f>
        <v>211.3</v>
      </c>
      <c r="AU8" s="35"/>
      <c r="AV8" s="35"/>
      <c r="AW8" s="35"/>
      <c r="AX8" s="35"/>
      <c r="AY8" s="35"/>
      <c r="AZ8" s="35"/>
      <c r="BA8" s="35"/>
      <c r="BB8" s="35">
        <f>データ!U6</f>
        <v>157.36000000000001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62.48</v>
      </c>
      <c r="J10" s="35"/>
      <c r="K10" s="35"/>
      <c r="L10" s="35"/>
      <c r="M10" s="35"/>
      <c r="N10" s="35"/>
      <c r="O10" s="35"/>
      <c r="P10" s="35">
        <f>データ!P6</f>
        <v>6.71</v>
      </c>
      <c r="Q10" s="35"/>
      <c r="R10" s="35"/>
      <c r="S10" s="35"/>
      <c r="T10" s="35"/>
      <c r="U10" s="35"/>
      <c r="V10" s="35"/>
      <c r="W10" s="35">
        <f>データ!Q6</f>
        <v>103.65</v>
      </c>
      <c r="X10" s="35"/>
      <c r="Y10" s="35"/>
      <c r="Z10" s="35"/>
      <c r="AA10" s="35"/>
      <c r="AB10" s="35"/>
      <c r="AC10" s="35"/>
      <c r="AD10" s="42">
        <f>データ!R6</f>
        <v>3505</v>
      </c>
      <c r="AE10" s="42"/>
      <c r="AF10" s="42"/>
      <c r="AG10" s="42"/>
      <c r="AH10" s="42"/>
      <c r="AI10" s="42"/>
      <c r="AJ10" s="42"/>
      <c r="AK10" s="2"/>
      <c r="AL10" s="42">
        <f>データ!V6</f>
        <v>2226</v>
      </c>
      <c r="AM10" s="42"/>
      <c r="AN10" s="42"/>
      <c r="AO10" s="42"/>
      <c r="AP10" s="42"/>
      <c r="AQ10" s="42"/>
      <c r="AR10" s="42"/>
      <c r="AS10" s="42"/>
      <c r="AT10" s="35">
        <f>データ!W6</f>
        <v>1.19</v>
      </c>
      <c r="AU10" s="35"/>
      <c r="AV10" s="35"/>
      <c r="AW10" s="35"/>
      <c r="AX10" s="35"/>
      <c r="AY10" s="35"/>
      <c r="AZ10" s="35"/>
      <c r="BA10" s="35"/>
      <c r="BB10" s="35">
        <f>データ!X6</f>
        <v>1870.59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8"/>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8"/>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8"/>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8"/>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8"/>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8"/>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8"/>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8"/>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8"/>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8"/>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8"/>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8"/>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8"/>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8"/>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8"/>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8"/>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8"/>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8"/>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8"/>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8"/>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8"/>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8"/>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8"/>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8"/>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8"/>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8"/>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8"/>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8"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8"/>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8"/>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8"/>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8"/>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8"/>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8"/>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8"/>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8"/>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8"/>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8"/>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8"/>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8"/>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8"/>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8"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8"/>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8"/>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8"/>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8"/>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8"/>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8"/>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8"/>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8"/>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8"/>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8"/>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8"/>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8"/>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8"/>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8"/>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8"/>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2">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po54o8aC8YRxAxcqmCwlhv8dQ7UvgNaHHwgz2WrwTdcNBNYhAbHUvCAOy5o0JmaHs55Q5Q5bgw7mkXEzYfEqA==" saltValue="Zr37NiQRUsx6LtniF5Wo5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382159</v>
      </c>
      <c r="D6" s="19">
        <f t="shared" si="3"/>
        <v>46</v>
      </c>
      <c r="E6" s="19">
        <f t="shared" si="3"/>
        <v>17</v>
      </c>
      <c r="F6" s="19">
        <f t="shared" si="3"/>
        <v>5</v>
      </c>
      <c r="G6" s="19">
        <f t="shared" si="3"/>
        <v>0</v>
      </c>
      <c r="H6" s="19" t="str">
        <f t="shared" si="3"/>
        <v>愛媛県　東温市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62.48</v>
      </c>
      <c r="P6" s="20">
        <f t="shared" si="3"/>
        <v>6.71</v>
      </c>
      <c r="Q6" s="20">
        <f t="shared" si="3"/>
        <v>103.65</v>
      </c>
      <c r="R6" s="20">
        <f t="shared" si="3"/>
        <v>3505</v>
      </c>
      <c r="S6" s="20">
        <f t="shared" si="3"/>
        <v>33250</v>
      </c>
      <c r="T6" s="20">
        <f t="shared" si="3"/>
        <v>211.3</v>
      </c>
      <c r="U6" s="20">
        <f t="shared" si="3"/>
        <v>157.36000000000001</v>
      </c>
      <c r="V6" s="20">
        <f t="shared" si="3"/>
        <v>2226</v>
      </c>
      <c r="W6" s="20">
        <f t="shared" si="3"/>
        <v>1.19</v>
      </c>
      <c r="X6" s="20">
        <f t="shared" si="3"/>
        <v>1870.59</v>
      </c>
      <c r="Y6" s="21" t="str">
        <f>IF(Y7="",NA(),Y7)</f>
        <v>-</v>
      </c>
      <c r="Z6" s="21" t="str">
        <f t="shared" ref="Z6:AH6" si="4">IF(Z7="",NA(),Z7)</f>
        <v>-</v>
      </c>
      <c r="AA6" s="21">
        <f t="shared" si="4"/>
        <v>98.22</v>
      </c>
      <c r="AB6" s="21">
        <f t="shared" si="4"/>
        <v>109.56</v>
      </c>
      <c r="AC6" s="21">
        <f t="shared" si="4"/>
        <v>100.5</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9.8699999999999992</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41.75</v>
      </c>
      <c r="AX6" s="21">
        <f t="shared" si="6"/>
        <v>32.72</v>
      </c>
      <c r="AY6" s="21">
        <f t="shared" si="6"/>
        <v>42.04</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993.7</v>
      </c>
      <c r="BI6" s="21">
        <f t="shared" si="7"/>
        <v>924.22</v>
      </c>
      <c r="BJ6" s="21">
        <f t="shared" si="7"/>
        <v>727.13</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67.83</v>
      </c>
      <c r="BT6" s="21">
        <f t="shared" si="8"/>
        <v>81.38</v>
      </c>
      <c r="BU6" s="21">
        <f t="shared" si="8"/>
        <v>83.57</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214.99</v>
      </c>
      <c r="CE6" s="21">
        <f t="shared" si="9"/>
        <v>179.37</v>
      </c>
      <c r="CF6" s="21">
        <f t="shared" si="9"/>
        <v>200.22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50.32</v>
      </c>
      <c r="CP6" s="21">
        <f t="shared" si="10"/>
        <v>50.23</v>
      </c>
      <c r="CQ6" s="21">
        <f t="shared" si="10"/>
        <v>63.34</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96.04</v>
      </c>
      <c r="DA6" s="21">
        <f t="shared" si="11"/>
        <v>96.35</v>
      </c>
      <c r="DB6" s="21">
        <f t="shared" si="11"/>
        <v>96</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4.4400000000000004</v>
      </c>
      <c r="DL6" s="21">
        <f t="shared" si="12"/>
        <v>8.69</v>
      </c>
      <c r="DM6" s="21">
        <f t="shared" si="12"/>
        <v>11.84</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1">
        <f t="shared" si="14"/>
        <v>0.4</v>
      </c>
      <c r="EH6" s="21">
        <f t="shared" si="14"/>
        <v>0.09</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382159</v>
      </c>
      <c r="D7" s="23">
        <v>46</v>
      </c>
      <c r="E7" s="23">
        <v>17</v>
      </c>
      <c r="F7" s="23">
        <v>5</v>
      </c>
      <c r="G7" s="23">
        <v>0</v>
      </c>
      <c r="H7" s="23" t="s">
        <v>96</v>
      </c>
      <c r="I7" s="23" t="s">
        <v>97</v>
      </c>
      <c r="J7" s="23" t="s">
        <v>98</v>
      </c>
      <c r="K7" s="23" t="s">
        <v>99</v>
      </c>
      <c r="L7" s="23" t="s">
        <v>100</v>
      </c>
      <c r="M7" s="23" t="s">
        <v>101</v>
      </c>
      <c r="N7" s="24" t="s">
        <v>102</v>
      </c>
      <c r="O7" s="24">
        <v>62.48</v>
      </c>
      <c r="P7" s="24">
        <v>6.71</v>
      </c>
      <c r="Q7" s="24">
        <v>103.65</v>
      </c>
      <c r="R7" s="24">
        <v>3505</v>
      </c>
      <c r="S7" s="24">
        <v>33250</v>
      </c>
      <c r="T7" s="24">
        <v>211.3</v>
      </c>
      <c r="U7" s="24">
        <v>157.36000000000001</v>
      </c>
      <c r="V7" s="24">
        <v>2226</v>
      </c>
      <c r="W7" s="24">
        <v>1.19</v>
      </c>
      <c r="X7" s="24">
        <v>1870.59</v>
      </c>
      <c r="Y7" s="24" t="s">
        <v>102</v>
      </c>
      <c r="Z7" s="24" t="s">
        <v>102</v>
      </c>
      <c r="AA7" s="24">
        <v>98.22</v>
      </c>
      <c r="AB7" s="24">
        <v>109.56</v>
      </c>
      <c r="AC7" s="24">
        <v>100.5</v>
      </c>
      <c r="AD7" s="24" t="s">
        <v>102</v>
      </c>
      <c r="AE7" s="24" t="s">
        <v>102</v>
      </c>
      <c r="AF7" s="24">
        <v>106.37</v>
      </c>
      <c r="AG7" s="24">
        <v>106.07</v>
      </c>
      <c r="AH7" s="24">
        <v>105.5</v>
      </c>
      <c r="AI7" s="24">
        <v>103.61</v>
      </c>
      <c r="AJ7" s="24" t="s">
        <v>102</v>
      </c>
      <c r="AK7" s="24" t="s">
        <v>102</v>
      </c>
      <c r="AL7" s="24">
        <v>9.8699999999999992</v>
      </c>
      <c r="AM7" s="24">
        <v>0</v>
      </c>
      <c r="AN7" s="24">
        <v>0</v>
      </c>
      <c r="AO7" s="24" t="s">
        <v>102</v>
      </c>
      <c r="AP7" s="24" t="s">
        <v>102</v>
      </c>
      <c r="AQ7" s="24">
        <v>139.02000000000001</v>
      </c>
      <c r="AR7" s="24">
        <v>132.04</v>
      </c>
      <c r="AS7" s="24">
        <v>145.43</v>
      </c>
      <c r="AT7" s="24">
        <v>133.62</v>
      </c>
      <c r="AU7" s="24" t="s">
        <v>102</v>
      </c>
      <c r="AV7" s="24" t="s">
        <v>102</v>
      </c>
      <c r="AW7" s="24">
        <v>41.75</v>
      </c>
      <c r="AX7" s="24">
        <v>32.72</v>
      </c>
      <c r="AY7" s="24">
        <v>42.04</v>
      </c>
      <c r="AZ7" s="24" t="s">
        <v>102</v>
      </c>
      <c r="BA7" s="24" t="s">
        <v>102</v>
      </c>
      <c r="BB7" s="24">
        <v>29.13</v>
      </c>
      <c r="BC7" s="24">
        <v>35.69</v>
      </c>
      <c r="BD7" s="24">
        <v>38.4</v>
      </c>
      <c r="BE7" s="24">
        <v>36.94</v>
      </c>
      <c r="BF7" s="24" t="s">
        <v>102</v>
      </c>
      <c r="BG7" s="24" t="s">
        <v>102</v>
      </c>
      <c r="BH7" s="24">
        <v>993.7</v>
      </c>
      <c r="BI7" s="24">
        <v>924.22</v>
      </c>
      <c r="BJ7" s="24">
        <v>727.13</v>
      </c>
      <c r="BK7" s="24" t="s">
        <v>102</v>
      </c>
      <c r="BL7" s="24" t="s">
        <v>102</v>
      </c>
      <c r="BM7" s="24">
        <v>867.83</v>
      </c>
      <c r="BN7" s="24">
        <v>791.76</v>
      </c>
      <c r="BO7" s="24">
        <v>900.82</v>
      </c>
      <c r="BP7" s="24">
        <v>809.19</v>
      </c>
      <c r="BQ7" s="24" t="s">
        <v>102</v>
      </c>
      <c r="BR7" s="24" t="s">
        <v>102</v>
      </c>
      <c r="BS7" s="24">
        <v>67.83</v>
      </c>
      <c r="BT7" s="24">
        <v>81.38</v>
      </c>
      <c r="BU7" s="24">
        <v>83.57</v>
      </c>
      <c r="BV7" s="24" t="s">
        <v>102</v>
      </c>
      <c r="BW7" s="24" t="s">
        <v>102</v>
      </c>
      <c r="BX7" s="24">
        <v>57.08</v>
      </c>
      <c r="BY7" s="24">
        <v>56.26</v>
      </c>
      <c r="BZ7" s="24">
        <v>52.94</v>
      </c>
      <c r="CA7" s="24">
        <v>57.02</v>
      </c>
      <c r="CB7" s="24" t="s">
        <v>102</v>
      </c>
      <c r="CC7" s="24" t="s">
        <v>102</v>
      </c>
      <c r="CD7" s="24">
        <v>214.99</v>
      </c>
      <c r="CE7" s="24">
        <v>179.37</v>
      </c>
      <c r="CF7" s="24">
        <v>200.22</v>
      </c>
      <c r="CG7" s="24" t="s">
        <v>102</v>
      </c>
      <c r="CH7" s="24" t="s">
        <v>102</v>
      </c>
      <c r="CI7" s="24">
        <v>274.99</v>
      </c>
      <c r="CJ7" s="24">
        <v>282.08999999999997</v>
      </c>
      <c r="CK7" s="24">
        <v>303.27999999999997</v>
      </c>
      <c r="CL7" s="24">
        <v>273.68</v>
      </c>
      <c r="CM7" s="24" t="s">
        <v>102</v>
      </c>
      <c r="CN7" s="24" t="s">
        <v>102</v>
      </c>
      <c r="CO7" s="24">
        <v>50.32</v>
      </c>
      <c r="CP7" s="24">
        <v>50.23</v>
      </c>
      <c r="CQ7" s="24">
        <v>63.34</v>
      </c>
      <c r="CR7" s="24" t="s">
        <v>102</v>
      </c>
      <c r="CS7" s="24" t="s">
        <v>102</v>
      </c>
      <c r="CT7" s="24">
        <v>54.83</v>
      </c>
      <c r="CU7" s="24">
        <v>66.53</v>
      </c>
      <c r="CV7" s="24">
        <v>52.35</v>
      </c>
      <c r="CW7" s="24">
        <v>52.55</v>
      </c>
      <c r="CX7" s="24" t="s">
        <v>102</v>
      </c>
      <c r="CY7" s="24" t="s">
        <v>102</v>
      </c>
      <c r="CZ7" s="24">
        <v>96.04</v>
      </c>
      <c r="DA7" s="24">
        <v>96.35</v>
      </c>
      <c r="DB7" s="24">
        <v>96</v>
      </c>
      <c r="DC7" s="24" t="s">
        <v>102</v>
      </c>
      <c r="DD7" s="24" t="s">
        <v>102</v>
      </c>
      <c r="DE7" s="24">
        <v>84.7</v>
      </c>
      <c r="DF7" s="24">
        <v>84.67</v>
      </c>
      <c r="DG7" s="24">
        <v>84.39</v>
      </c>
      <c r="DH7" s="24">
        <v>87.3</v>
      </c>
      <c r="DI7" s="24" t="s">
        <v>102</v>
      </c>
      <c r="DJ7" s="24" t="s">
        <v>102</v>
      </c>
      <c r="DK7" s="24">
        <v>4.4400000000000004</v>
      </c>
      <c r="DL7" s="24">
        <v>8.69</v>
      </c>
      <c r="DM7" s="24">
        <v>11.84</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0.4</v>
      </c>
      <c r="EH7" s="24">
        <v>0.09</v>
      </c>
      <c r="EI7" s="24">
        <v>0</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悠治</cp:lastModifiedBy>
  <cp:lastPrinted>2024-02-21T06:22:20Z</cp:lastPrinted>
  <dcterms:created xsi:type="dcterms:W3CDTF">2023-12-12T01:04:14Z</dcterms:created>
  <dcterms:modified xsi:type="dcterms:W3CDTF">2024-02-21T08:43:18Z</dcterms:modified>
  <cp:category/>
</cp:coreProperties>
</file>