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5 調査・回答\R5\【依頼：1_31〆】公営企業に係る経営比較分析表（令和４年度決算）の\回答\"/>
    </mc:Choice>
  </mc:AlternateContent>
  <xr:revisionPtr revIDLastSave="0" documentId="13_ncr:1_{762238F9-13AC-4A0F-BBC9-2E4581A76268}" xr6:coauthVersionLast="47" xr6:coauthVersionMax="47" xr10:uidLastSave="{00000000-0000-0000-0000-000000000000}"/>
  <workbookProtection workbookAlgorithmName="SHA-512" workbookHashValue="BzYBmwk0zbZkFHBOVnAhH8ZxyqkmUN+p4LN63pevdAuM6zy8kVK8GSbzuIK+us9uCAakd+CuAy7+pUKvX1MjSQ==" workbookSaltValue="F7FY9wsce6HCeNzjMsIWeQ==" workbookSpinCount="100000" lockStructure="1"/>
  <bookViews>
    <workbookView xWindow="-120" yWindow="-120" windowWidth="19785" windowHeight="117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HJ51" i="4"/>
  <c r="IT76" i="4"/>
  <c r="CS51" i="4"/>
  <c r="HJ30" i="4"/>
  <c r="MA51" i="4"/>
  <c r="MA30" i="4"/>
  <c r="CS30" i="4"/>
  <c r="MI76" i="4"/>
  <c r="C11" i="5"/>
  <c r="D11" i="5"/>
  <c r="E11" i="5"/>
  <c r="B11" i="5"/>
  <c r="BZ30" i="4" l="1"/>
  <c r="BK76" i="4"/>
  <c r="LT76" i="4"/>
  <c r="GQ51" i="4"/>
  <c r="LH30" i="4"/>
  <c r="BZ51" i="4"/>
  <c r="GQ30" i="4"/>
  <c r="LH51" i="4"/>
  <c r="IE76" i="4"/>
  <c r="AV76" i="4"/>
  <c r="KO51" i="4"/>
  <c r="LE76" i="4"/>
  <c r="FX51" i="4"/>
  <c r="HP76" i="4"/>
  <c r="BG30" i="4"/>
  <c r="KO30" i="4"/>
  <c r="BG51" i="4"/>
  <c r="FX30" i="4"/>
  <c r="FE51" i="4"/>
  <c r="AN30" i="4"/>
  <c r="KP76" i="4"/>
  <c r="JV30" i="4"/>
  <c r="AN51" i="4"/>
  <c r="AG76" i="4"/>
  <c r="JV51" i="4"/>
  <c r="HA76" i="4"/>
  <c r="FE30" i="4"/>
  <c r="JC30" i="4"/>
  <c r="GL76" i="4"/>
  <c r="U51" i="4"/>
  <c r="EL30" i="4"/>
  <c r="U30" i="4"/>
  <c r="R76" i="4"/>
  <c r="JC51" i="4"/>
  <c r="KA76" i="4"/>
  <c r="EL51" i="4"/>
</calcChain>
</file>

<file path=xl/sharedStrings.xml><?xml version="1.0" encoding="utf-8"?>
<sst xmlns="http://schemas.openxmlformats.org/spreadsheetml/2006/main" count="278" uniqueCount="126">
  <si>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</si>
  <si>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</si>
  <si>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</si>
  <si>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</si>
  <si>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</si>
  <si>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</si>
  <si>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</si>
  <si>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</si>
  <si>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</si>
  <si>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</si>
  <si>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</si>
  <si>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</si>
  <si>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</si>
  <si>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</si>
  <si>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</si>
  <si>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</si>
  <si>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</si>
  <si>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</si>
  <si>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</si>
  <si>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</si>
  <si>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</si>
  <si>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</si>
  <si>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</si>
  <si>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</si>
  <si>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</si>
  <si>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</si>
  <si>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</si>
  <si>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</si>
  <si>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</si>
  <si>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</si>
  <si>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</si>
  <si>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</si>
  <si>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</si>
  <si>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</si>
  <si>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</si>
  <si>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</si>
  <si>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</si>
  <si>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</si>
  <si>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</si>
  <si>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</si>
  <si>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</si>
  <si>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</si>
  <si>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</si>
  <si>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</si>
  <si>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</si>
  <si>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</si>
  <si>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</si>
  <si>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</si>
  <si>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</si>
  <si>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</si>
  <si>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</si>
  <si>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</si>
  <si>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</si>
  <si>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</si>
  <si>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</si>
  <si>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</si>
  <si>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</si>
  <si>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</si>
  <si>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</si>
  <si>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</si>
  <si>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</si>
  <si>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</si>
  <si>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</si>
  <si>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</si>
  <si>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</si>
  <si>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</si>
  <si>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</si>
  <si>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</si>
  <si>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</si>
  <si>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</si>
  <si>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</si>
  <si>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</si>
  <si>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</si>
  <si>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</si>
  <si>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</si>
  <si>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</si>
  <si>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</si>
  <si>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</si>
  <si>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</si>
  <si>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</si>
  <si>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</si>
  <si>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</si>
  <si>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</si>
  <si>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</si>
  <si>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</si>
  <si>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</si>
  <si>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</si>
  <si>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</si>
  <si>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</si>
  <si>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</si>
  <si>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</si>
  <si>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</si>
  <si>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</si>
  <si>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</si>
  <si>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</si>
  <si>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</si>
  <si>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</si>
  <si>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</si>
  <si>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</si>
  <si>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</si>
  <si>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</si>
  <si>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</si>
  <si>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</si>
  <si>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</si>
  <si>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</si>
  <si>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</si>
  <si>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</si>
  <si>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</si>
  <si>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</si>
  <si>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</si>
  <si>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</si>
  <si>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</si>
  <si>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</si>
  <si>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</si>
  <si>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</si>
  <si>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</si>
  <si>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</si>
  <si>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</si>
  <si>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</si>
  <si>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</si>
  <si>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</si>
  <si>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</si>
  <si>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
導入により、収支が改善し、安定した運営が行われている。
　平成29年度に実施された国道高架の耐震補強工事に伴い、収入が落ち込んだが、平成30年1月から利用再開し、収入も回復している。今後も、指定管理者と協力し、収益性を向上するための検討をしていく。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</si>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</sst>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167.1</c:v>
                </c:pt>
                <c:pt idx="1">
                  <c:v>175.6</c:v>
                </c:pt>
                <c:pt idx="2">
                  <c:v>159.5</c:v>
                </c:pt>
                <c:pt idx="3">
                  <c:v>163.19999999999999</c:v>
                </c:pt>
                <c:pt idx="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A-4A9F-B0A9-8AD4AB7B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A-4A9F-B0A9-8AD4AB7BA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8-45BF-8EBC-FEAA7BD42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8-45BF-8EBC-FEAA7BD42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016-40E5-B1C0-D6C26C74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6-40E5-B1C0-D6C26C74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1B9-4C67-8A5F-0288C1F2B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B9-4C67-8A5F-0288C1F2B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F-4A58-A5C1-B852944D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F-4A58-A5C1-B852944D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1-450C-8C55-CCD386A9D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1-450C-8C55-CCD386A9D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9-4524-A246-25F640ECD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9-4524-A246-25F640ECD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40.1</c:v>
                </c:pt>
                <c:pt idx="1">
                  <c:v>43</c:v>
                </c:pt>
                <c:pt idx="2">
                  <c:v>37.299999999999997</c:v>
                </c:pt>
                <c:pt idx="3">
                  <c:v>38.700000000000003</c:v>
                </c:pt>
                <c:pt idx="4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9-4F7F-933C-A90A797C9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9-4F7F-933C-A90A797C9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1303</c:v>
                </c:pt>
                <c:pt idx="1">
                  <c:v>1715</c:v>
                </c:pt>
                <c:pt idx="2">
                  <c:v>1663</c:v>
                </c:pt>
                <c:pt idx="3">
                  <c:v>1915</c:v>
                </c:pt>
                <c:pt idx="4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6-45F5-B00F-2926C8CE6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6-45F5-B00F-2926C8CE6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H4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高架下駐車場（保免）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1108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37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45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167.1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175.6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159.5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163.19999999999999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172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465.2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1736.5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3200.8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274.39999999999998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972.8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9.6999999999999993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1.3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4.8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3.3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159.69999999999999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128.5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138.1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152.4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40.1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43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37.299999999999997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38.700000000000003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41.9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1303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1715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1663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1915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1935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33.700000000000003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28.9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-56.4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16.899999999999999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26.4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51.7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764.6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72.599999999999994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50.4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TdfxJc5ReszOSJAf257wWw4J9YOioNh4SekSWyMqe5fwFHVgedr4yRCMBekSZ1ZQpxYbIQv59xyjdbmQArZXA==" saltValue="3cp+dciJ70ugFA4Pf7FRd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101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愛媛県松山市</v>
      </c>
      <c r="I6" s="48" t="str">
        <f t="shared" si="1"/>
        <v>高架下駐車場（保免）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無</v>
      </c>
      <c r="T6" s="50" t="str">
        <f t="shared" si="1"/>
        <v>無</v>
      </c>
      <c r="U6" s="51">
        <f t="shared" si="1"/>
        <v>1108</v>
      </c>
      <c r="V6" s="51">
        <f t="shared" si="1"/>
        <v>45</v>
      </c>
      <c r="W6" s="51">
        <f t="shared" si="1"/>
        <v>0</v>
      </c>
      <c r="X6" s="50" t="str">
        <f t="shared" si="1"/>
        <v>利用料金制</v>
      </c>
      <c r="Y6" s="52">
        <f>IF(Y8="-",NA(),Y8)</f>
        <v>167.1</v>
      </c>
      <c r="Z6" s="52">
        <f t="shared" ref="Z6:AH6" si="2">IF(Z8="-",NA(),Z8)</f>
        <v>175.6</v>
      </c>
      <c r="AA6" s="52">
        <f t="shared" si="2"/>
        <v>159.5</v>
      </c>
      <c r="AB6" s="52">
        <f t="shared" si="2"/>
        <v>163.19999999999999</v>
      </c>
      <c r="AC6" s="52">
        <f t="shared" si="2"/>
        <v>172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40.1</v>
      </c>
      <c r="BG6" s="52">
        <f t="shared" ref="BG6:BO6" si="5">IF(BG8="-",NA(),BG8)</f>
        <v>43</v>
      </c>
      <c r="BH6" s="52">
        <f t="shared" si="5"/>
        <v>37.299999999999997</v>
      </c>
      <c r="BI6" s="52">
        <f t="shared" si="5"/>
        <v>38.700000000000003</v>
      </c>
      <c r="BJ6" s="52">
        <f t="shared" si="5"/>
        <v>41.9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1303</v>
      </c>
      <c r="BR6" s="53">
        <f t="shared" ref="BR6:BZ6" si="6">IF(BR8="-",NA(),BR8)</f>
        <v>1715</v>
      </c>
      <c r="BS6" s="53">
        <f t="shared" si="6"/>
        <v>1663</v>
      </c>
      <c r="BT6" s="53">
        <f t="shared" si="6"/>
        <v>1915</v>
      </c>
      <c r="BU6" s="53">
        <f t="shared" si="6"/>
        <v>1935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103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愛媛県　松山市</v>
      </c>
      <c r="I7" s="48" t="str">
        <f t="shared" si="10"/>
        <v>高架下駐車場（保免）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無</v>
      </c>
      <c r="T7" s="50" t="str">
        <f t="shared" si="10"/>
        <v>無</v>
      </c>
      <c r="U7" s="51">
        <f t="shared" si="10"/>
        <v>1108</v>
      </c>
      <c r="V7" s="51">
        <f t="shared" si="10"/>
        <v>45</v>
      </c>
      <c r="W7" s="51">
        <f t="shared" si="10"/>
        <v>0</v>
      </c>
      <c r="X7" s="50" t="str">
        <f t="shared" si="10"/>
        <v>利用料金制</v>
      </c>
      <c r="Y7" s="52">
        <f>Y8</f>
        <v>167.1</v>
      </c>
      <c r="Z7" s="52">
        <f t="shared" ref="Z7:AH7" si="11">Z8</f>
        <v>175.6</v>
      </c>
      <c r="AA7" s="52">
        <f t="shared" si="11"/>
        <v>159.5</v>
      </c>
      <c r="AB7" s="52">
        <f t="shared" si="11"/>
        <v>163.19999999999999</v>
      </c>
      <c r="AC7" s="52">
        <f t="shared" si="11"/>
        <v>172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40.1</v>
      </c>
      <c r="BG7" s="52">
        <f t="shared" ref="BG7:BO7" si="14">BG8</f>
        <v>43</v>
      </c>
      <c r="BH7" s="52">
        <f t="shared" si="14"/>
        <v>37.299999999999997</v>
      </c>
      <c r="BI7" s="52">
        <f t="shared" si="14"/>
        <v>38.700000000000003</v>
      </c>
      <c r="BJ7" s="52">
        <f t="shared" si="14"/>
        <v>41.9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1303</v>
      </c>
      <c r="BR7" s="53">
        <f t="shared" ref="BR7:BZ7" si="15">BR8</f>
        <v>1715</v>
      </c>
      <c r="BS7" s="53">
        <f t="shared" si="15"/>
        <v>1663</v>
      </c>
      <c r="BT7" s="53">
        <f t="shared" si="15"/>
        <v>1915</v>
      </c>
      <c r="BU7" s="53">
        <f t="shared" si="15"/>
        <v>1935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104</v>
      </c>
      <c r="CC7" s="52" t="s">
        <v>104</v>
      </c>
      <c r="CD7" s="52" t="s">
        <v>104</v>
      </c>
      <c r="CE7" s="52" t="s">
        <v>104</v>
      </c>
      <c r="CF7" s="52" t="s">
        <v>104</v>
      </c>
      <c r="CG7" s="52" t="s">
        <v>104</v>
      </c>
      <c r="CH7" s="52" t="s">
        <v>104</v>
      </c>
      <c r="CI7" s="52" t="s">
        <v>104</v>
      </c>
      <c r="CJ7" s="52" t="s">
        <v>104</v>
      </c>
      <c r="CK7" s="52" t="s">
        <v>102</v>
      </c>
      <c r="CL7" s="49"/>
      <c r="CM7" s="51">
        <f>CM8</f>
        <v>0</v>
      </c>
      <c r="CN7" s="51">
        <f>CN8</f>
        <v>0</v>
      </c>
      <c r="CO7" s="52" t="s">
        <v>104</v>
      </c>
      <c r="CP7" s="52" t="s">
        <v>104</v>
      </c>
      <c r="CQ7" s="52" t="s">
        <v>104</v>
      </c>
      <c r="CR7" s="52" t="s">
        <v>104</v>
      </c>
      <c r="CS7" s="52" t="s">
        <v>104</v>
      </c>
      <c r="CT7" s="52" t="s">
        <v>104</v>
      </c>
      <c r="CU7" s="52" t="s">
        <v>104</v>
      </c>
      <c r="CV7" s="52" t="s">
        <v>104</v>
      </c>
      <c r="CW7" s="52" t="s">
        <v>104</v>
      </c>
      <c r="CX7" s="52" t="s">
        <v>102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8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37</v>
      </c>
      <c r="S8" s="57" t="s">
        <v>115</v>
      </c>
      <c r="T8" s="57" t="s">
        <v>115</v>
      </c>
      <c r="U8" s="58">
        <v>1108</v>
      </c>
      <c r="V8" s="58">
        <v>45</v>
      </c>
      <c r="W8" s="58">
        <v>0</v>
      </c>
      <c r="X8" s="57" t="s">
        <v>116</v>
      </c>
      <c r="Y8" s="59">
        <v>167.1</v>
      </c>
      <c r="Z8" s="59">
        <v>175.6</v>
      </c>
      <c r="AA8" s="59">
        <v>159.5</v>
      </c>
      <c r="AB8" s="59">
        <v>163.19999999999999</v>
      </c>
      <c r="AC8" s="59">
        <v>172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40.1</v>
      </c>
      <c r="BG8" s="59">
        <v>43</v>
      </c>
      <c r="BH8" s="59">
        <v>37.299999999999997</v>
      </c>
      <c r="BI8" s="59">
        <v>38.700000000000003</v>
      </c>
      <c r="BJ8" s="59">
        <v>41.9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1303</v>
      </c>
      <c r="BR8" s="60">
        <v>1715</v>
      </c>
      <c r="BS8" s="60">
        <v>1663</v>
      </c>
      <c r="BT8" s="61">
        <v>1915</v>
      </c>
      <c r="BU8" s="61">
        <v>1935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0</v>
      </c>
      <c r="CN8" s="58">
        <v>0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2024-01-11T00:15:14Z</dcterms:created>
  <dcterms:modified xsi:type="dcterms:W3CDTF">2024-01-29T08:56:10Z</dcterms:modified>
  <cp:category/>
</cp:coreProperties>
</file>