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5174F45C-5BF8-4FFC-AB1A-93672F423F8C}" xr6:coauthVersionLast="47" xr6:coauthVersionMax="47" xr10:uidLastSave="{00000000-0000-0000-0000-000000000000}"/>
  <workbookProtection workbookAlgorithmName="SHA-512" workbookHashValue="mp80hgADL4wqfZih4rF+oXoMNCmMGURdMv2Y9rgYp25FEg4TmFWw2cASUaeWbhMugUG5q7bjpHQp22HXjn5MHQ==" workbookSaltValue="f6Q20g8eYC0WAQJ2P/R2Ew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FX51" i="4"/>
  <c r="AV76" i="4"/>
  <c r="KO51" i="4"/>
  <c r="LE76" i="4"/>
  <c r="KO30" i="4"/>
  <c r="HP76" i="4"/>
  <c r="BG51" i="4"/>
  <c r="FX30" i="4"/>
  <c r="FE51" i="4"/>
  <c r="HA76" i="4"/>
  <c r="AN51" i="4"/>
  <c r="FE30" i="4"/>
  <c r="JV30" i="4"/>
  <c r="AN30" i="4"/>
  <c r="AG76" i="4"/>
  <c r="KP76" i="4"/>
  <c r="JV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<sst xmlns="http://schemas.openxmlformats.org/spreadsheetml/2006/main" count="278" uniqueCount="133">
  <si>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</si>
  <si>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</si>
  <si>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</si>
  <si>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</si>
  <si>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</si>
  <si>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</si>
  <si>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</si>
  <si>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</si>
  <si>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</si>
  <si>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</si>
  <si>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</si>
  <si>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</si>
  <si>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</si>
  <si>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</si>
  <si>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</si>
  <si>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</si>
  <si>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</si>
  <si>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</si>
  <si>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</si>
  <si>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</si>
  <si>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</si>
  <si>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</si>
  <si>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</si>
  <si>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</si>
  <si>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</si>
  <si>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</si>
  <si>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</si>
  <si>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</si>
  <si>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</si>
  <si>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</si>
  <si>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</si>
  <si>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</si>
  <si>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</si>
  <si>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</si>
  <si>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</si>
  <si>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</si>
  <si>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</si>
  <si>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</si>
  <si>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</si>
  <si>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</si>
  <si>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</si>
  <si>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</si>
  <si>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</si>
  <si>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</si>
  <si>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</si>
  <si>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</si>
  <si>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</si>
  <si>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</si>
  <si>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</si>
  <si>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</si>
  <si>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</si>
  <si>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</si>
  <si>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</si>
  <si>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</si>
  <si>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</si>
  <si>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</si>
  <si>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</si>
  <si>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</si>
  <si>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</si>
  <si>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</si>
  <si>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</si>
  <si>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</si>
  <si>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</si>
  <si>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</si>
  <si>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</si>
  <si>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</si>
  <si>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</si>
  <si>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</si>
  <si>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</si>
  <si>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</si>
  <si>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</si>
  <si>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</si>
  <si>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</si>
  <si>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</si>
  <si>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</si>
  <si>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</si>
  <si>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</si>
  <si>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</si>
  <si>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</si>
  <si>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</si>
  <si>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</si>
  <si>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</si>
  <si>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</si>
  <si>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</si>
  <si>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</si>
  <si>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</si>
  <si>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</si>
  <si>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</si>
  <si>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</si>
  <si>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</si>
  <si>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</si>
  <si>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</si>
  <si>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</si>
  <si>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</si>
  <si>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</si>
  <si>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</si>
  <si>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</si>
  <si>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</si>
  <si>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</si>
  <si>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</si>
  <si>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</si>
  <si>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</si>
  <si>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</si>
  <si>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当該値(N)</t>
    <phoneticPr fontId="5"/>
  </si>
  <si>
    <t>当該値(N-4)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</si>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</sst>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163.6</c:v>
                </c:pt>
                <c:pt idx="1">
                  <c:v>156.69999999999999</c:v>
                </c:pt>
                <c:pt idx="2">
                  <c:v>154.6</c:v>
                </c:pt>
                <c:pt idx="3">
                  <c:v>157.30000000000001</c:v>
                </c:pt>
                <c:pt idx="4">
                  <c:v>163.6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E-49C4-B539-9D30A5AC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9C4-B539-9D30A5AC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2-43A1-AC43-E64AAC9C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2-43A1-AC43-E64AAC9C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777-4CBF-BF68-7BDC3F1E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7-4CBF-BF68-7BDC3F1E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BC-4576-ACE7-F6603547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C-4576-ACE7-F6603547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3-460F-9553-D9301126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3-460F-9553-D9301126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BB-AFCB-525BCA13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0-4BBB-AFCB-525BCA13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5-4604-AD82-DCF8C371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5-4604-AD82-DCF8C3711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38.9</c:v>
                </c:pt>
                <c:pt idx="1">
                  <c:v>36.200000000000003</c:v>
                </c:pt>
                <c:pt idx="2">
                  <c:v>35.299999999999997</c:v>
                </c:pt>
                <c:pt idx="3">
                  <c:v>36.4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A-48F8-AED5-351D5BD0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A-48F8-AED5-351D5BD00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2577</c:v>
                </c:pt>
                <c:pt idx="1">
                  <c:v>2282</c:v>
                </c:pt>
                <c:pt idx="2">
                  <c:v>2496</c:v>
                </c:pt>
                <c:pt idx="3">
                  <c:v>2502</c:v>
                </c:pt>
                <c:pt idx="4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3-44D6-96E1-063953E0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3-44D6-96E1-063953E0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DS42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高架下駐車場（小坂）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1590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60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163.6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156.69999999999999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154.6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157.30000000000001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163.6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38.9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36.200000000000003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35.299999999999997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36.4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38.9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2577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2282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2496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2502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2541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ygLYINS/jof78cvPxPfqCAp9JEYmQ47UfN6zSLT1x1vnscL2oKaWMzCpRv82hzlacLyl5XkC0lYx2cvSFeWRA==" saltValue="tRodn9rws5dYWCIW8Ji7D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92</v>
      </c>
      <c r="AM5" s="47" t="s">
        <v>93</v>
      </c>
      <c r="AN5" s="47" t="s">
        <v>102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92</v>
      </c>
      <c r="AX5" s="47" t="s">
        <v>93</v>
      </c>
      <c r="AY5" s="47" t="s">
        <v>103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101</v>
      </c>
      <c r="BH5" s="47" t="s">
        <v>92</v>
      </c>
      <c r="BI5" s="47" t="s">
        <v>93</v>
      </c>
      <c r="BJ5" s="47" t="s">
        <v>102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104</v>
      </c>
      <c r="BR5" s="47" t="s">
        <v>101</v>
      </c>
      <c r="BS5" s="47" t="s">
        <v>92</v>
      </c>
      <c r="BT5" s="47" t="s">
        <v>93</v>
      </c>
      <c r="BU5" s="47" t="s">
        <v>102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105</v>
      </c>
      <c r="CC5" s="47" t="s">
        <v>101</v>
      </c>
      <c r="CD5" s="47" t="s">
        <v>92</v>
      </c>
      <c r="CE5" s="47" t="s">
        <v>93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101</v>
      </c>
      <c r="CQ5" s="47" t="s">
        <v>106</v>
      </c>
      <c r="CR5" s="47" t="s">
        <v>93</v>
      </c>
      <c r="CS5" s="47" t="s">
        <v>102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101</v>
      </c>
      <c r="DB5" s="47" t="s">
        <v>92</v>
      </c>
      <c r="DC5" s="47" t="s">
        <v>93</v>
      </c>
      <c r="DD5" s="47" t="s">
        <v>102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101</v>
      </c>
      <c r="DM5" s="47" t="s">
        <v>92</v>
      </c>
      <c r="DN5" s="47" t="s">
        <v>93</v>
      </c>
      <c r="DO5" s="47" t="s">
        <v>103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107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愛媛県松山市</v>
      </c>
      <c r="I6" s="48" t="str">
        <f t="shared" si="1"/>
        <v>高架下駐車場（小坂）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38</v>
      </c>
      <c r="S6" s="50" t="str">
        <f t="shared" si="1"/>
        <v>無</v>
      </c>
      <c r="T6" s="50" t="str">
        <f t="shared" si="1"/>
        <v>無</v>
      </c>
      <c r="U6" s="51">
        <f t="shared" si="1"/>
        <v>1590</v>
      </c>
      <c r="V6" s="51">
        <f t="shared" si="1"/>
        <v>60</v>
      </c>
      <c r="W6" s="51">
        <f t="shared" si="1"/>
        <v>0</v>
      </c>
      <c r="X6" s="50" t="str">
        <f t="shared" si="1"/>
        <v>利用料金制</v>
      </c>
      <c r="Y6" s="52">
        <f>IF(Y8="-",NA(),Y8)</f>
        <v>163.6</v>
      </c>
      <c r="Z6" s="52">
        <f t="shared" ref="Z6:AH6" si="2">IF(Z8="-",NA(),Z8)</f>
        <v>156.69999999999999</v>
      </c>
      <c r="AA6" s="52">
        <f t="shared" si="2"/>
        <v>154.6</v>
      </c>
      <c r="AB6" s="52">
        <f t="shared" si="2"/>
        <v>157.30000000000001</v>
      </c>
      <c r="AC6" s="52">
        <f t="shared" si="2"/>
        <v>163.6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38.9</v>
      </c>
      <c r="BG6" s="52">
        <f t="shared" ref="BG6:BO6" si="5">IF(BG8="-",NA(),BG8)</f>
        <v>36.200000000000003</v>
      </c>
      <c r="BH6" s="52">
        <f t="shared" si="5"/>
        <v>35.299999999999997</v>
      </c>
      <c r="BI6" s="52">
        <f t="shared" si="5"/>
        <v>36.4</v>
      </c>
      <c r="BJ6" s="52">
        <f t="shared" si="5"/>
        <v>38.9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2577</v>
      </c>
      <c r="BR6" s="53">
        <f t="shared" ref="BR6:BZ6" si="6">IF(BR8="-",NA(),BR8)</f>
        <v>2282</v>
      </c>
      <c r="BS6" s="53">
        <f t="shared" si="6"/>
        <v>2496</v>
      </c>
      <c r="BT6" s="53">
        <f t="shared" si="6"/>
        <v>2502</v>
      </c>
      <c r="BU6" s="53">
        <f t="shared" si="6"/>
        <v>2541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109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松山市</v>
      </c>
      <c r="I7" s="48" t="str">
        <f t="shared" si="10"/>
        <v>高架下駐車場（小坂）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38</v>
      </c>
      <c r="S7" s="50" t="str">
        <f t="shared" si="10"/>
        <v>無</v>
      </c>
      <c r="T7" s="50" t="str">
        <f t="shared" si="10"/>
        <v>無</v>
      </c>
      <c r="U7" s="51">
        <f t="shared" si="10"/>
        <v>1590</v>
      </c>
      <c r="V7" s="51">
        <f t="shared" si="10"/>
        <v>60</v>
      </c>
      <c r="W7" s="51">
        <f t="shared" si="10"/>
        <v>0</v>
      </c>
      <c r="X7" s="50" t="str">
        <f t="shared" si="10"/>
        <v>利用料金制</v>
      </c>
      <c r="Y7" s="52">
        <f>Y8</f>
        <v>163.6</v>
      </c>
      <c r="Z7" s="52">
        <f t="shared" ref="Z7:AH7" si="11">Z8</f>
        <v>156.69999999999999</v>
      </c>
      <c r="AA7" s="52">
        <f t="shared" si="11"/>
        <v>154.6</v>
      </c>
      <c r="AB7" s="52">
        <f t="shared" si="11"/>
        <v>157.30000000000001</v>
      </c>
      <c r="AC7" s="52">
        <f t="shared" si="11"/>
        <v>163.6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38.9</v>
      </c>
      <c r="BG7" s="52">
        <f t="shared" ref="BG7:BO7" si="14">BG8</f>
        <v>36.200000000000003</v>
      </c>
      <c r="BH7" s="52">
        <f t="shared" si="14"/>
        <v>35.299999999999997</v>
      </c>
      <c r="BI7" s="52">
        <f t="shared" si="14"/>
        <v>36.4</v>
      </c>
      <c r="BJ7" s="52">
        <f t="shared" si="14"/>
        <v>38.9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2577</v>
      </c>
      <c r="BR7" s="53">
        <f t="shared" ref="BR7:BZ7" si="15">BR8</f>
        <v>2282</v>
      </c>
      <c r="BS7" s="53">
        <f t="shared" si="15"/>
        <v>2496</v>
      </c>
      <c r="BT7" s="53">
        <f t="shared" si="15"/>
        <v>2502</v>
      </c>
      <c r="BU7" s="53">
        <f t="shared" si="15"/>
        <v>2541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5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38</v>
      </c>
      <c r="S8" s="57" t="s">
        <v>122</v>
      </c>
      <c r="T8" s="57" t="s">
        <v>122</v>
      </c>
      <c r="U8" s="58">
        <v>1590</v>
      </c>
      <c r="V8" s="58">
        <v>60</v>
      </c>
      <c r="W8" s="58">
        <v>0</v>
      </c>
      <c r="X8" s="57" t="s">
        <v>123</v>
      </c>
      <c r="Y8" s="59">
        <v>163.6</v>
      </c>
      <c r="Z8" s="59">
        <v>156.69999999999999</v>
      </c>
      <c r="AA8" s="59">
        <v>154.6</v>
      </c>
      <c r="AB8" s="59">
        <v>157.30000000000001</v>
      </c>
      <c r="AC8" s="59">
        <v>163.6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38.9</v>
      </c>
      <c r="BG8" s="59">
        <v>36.200000000000003</v>
      </c>
      <c r="BH8" s="59">
        <v>35.299999999999997</v>
      </c>
      <c r="BI8" s="59">
        <v>36.4</v>
      </c>
      <c r="BJ8" s="59">
        <v>38.9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2577</v>
      </c>
      <c r="BR8" s="60">
        <v>2282</v>
      </c>
      <c r="BS8" s="60">
        <v>2496</v>
      </c>
      <c r="BT8" s="61">
        <v>2502</v>
      </c>
      <c r="BU8" s="61">
        <v>2541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2024-01-11T00:15:11Z</dcterms:created>
  <dcterms:modified xsi:type="dcterms:W3CDTF">2024-01-29T08:36:56Z</dcterms:modified>
  <cp:category/>
</cp:coreProperties>
</file>