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BB084AFA-9C52-4B8C-A093-1097181996D5}" xr6:coauthVersionLast="36" xr6:coauthVersionMax="47" xr10:uidLastSave="{00000000-0000-0000-0000-000000000000}"/>
  <workbookProtection workbookAlgorithmName="SHA-512" workbookHashValue="m49C1Xe9Dqpsk+31uDH4v15wvgogS/2AKNQMtIditr7o/0upGCFf34MIB8g4UcrhlV8g0Euy8aAjZZ92oEMcTA==" workbookSaltValue="Zz0XjK97L5hGe8rijXL2a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B10" i="4"/>
  <c r="BB8" i="4"/>
  <c r="AT8" i="4"/>
  <c r="AL8" i="4"/>
  <c r="AD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<sst xmlns="http://schemas.openxmlformats.org/spreadsheetml/2006/main" count="228" uniqueCount="114">
  <si>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</si>
  <si>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</si>
  <si>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</si>
  <si>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</si>
  <si>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</si>
  <si>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</si>
  <si>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</si>
  <si>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</si>
  <si>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</si>
  <si>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</si>
  <si>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</si>
  <si>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</si>
  <si>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</si>
  <si>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</si>
  <si>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</si>
  <si>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</si>
  <si>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</si>
  <si>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</si>
  <si>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</si>
  <si>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</si>
  <si>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</si>
  <si>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</si>
  <si>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</si>
  <si>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</si>
  <si>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</si>
  <si>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</si>
  <si>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</si>
  <si>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</si>
  <si>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</si>
  <si>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</si>
  <si>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</si>
  <si>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</si>
  <si>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</si>
  <si>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</si>
  <si>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</si>
  <si>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</si>
  <si>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</si>
  <si>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</si>
  <si>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</si>
  <si>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</si>
  <si>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</si>
  <si>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</si>
  <si>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</si>
  <si>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</si>
  <si>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</si>
  <si>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</si>
  <si>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</si>
  <si>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</si>
  <si>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</si>
  <si>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</si>
  <si>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</si>
  <si>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</si>
  <si>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</si>
  <si>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</si>
  <si>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</si>
  <si>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</si>
  <si>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</si>
  <si>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</si>
  <si>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</si>
  <si>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</si>
  <si>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</si>
  <si>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</si>
  <si>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</si>
  <si>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</si>
  <si>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</si>
  <si>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</si>
  <si>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</si>
  <si>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</si>
  <si>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</si>
  <si>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</si>
  <si>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</si>
  <si>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</si>
  <si>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</si>
  <si>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</si>
  <si>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</si>
  <si>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</si>
  <si>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</si>
  <si>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</si>
  <si>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</si>
  <si>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</si>
  <si>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</si>
  <si>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</si>
  <si>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</si>
  <si>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</si>
  <si>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</si>
  <si>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</si>
  <si>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</si>
  <si>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</si>
  <si>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</si>
  <si>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</si>
  <si>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</si>
  <si>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</si>
  <si>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</si>
  <si>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</si>
  <si>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</si>
  <si>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</si>
  <si>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</si>
  <si>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</si>
  <si>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</si>
  <si>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</si>
  <si>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</si>
  <si>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</si>
  <si>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</si>
  <si>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</si>
  <si>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</si>
  <si>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</si>
  <si>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</si>
  <si>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</si>
  <si>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</si>
  <si>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</si>
  <si>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</si>
  <si>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　①有形固定資産減価償却率については、前年度から0.1pt微減し、②管路経年化率についても、前年度から0.23pt減少した。
</t>
    </r>
    <r>
      <rPr>
        <sz val="11"/>
        <rFont val="ＭＳ ゴシック"/>
        <family val="3"/>
        <charset val="128"/>
      </rPr>
      <t>　これらの点は、若干の改善がみられるものの、昭和50年代を中心に拡張整備事業を多く実施したことや、平成17年度の1市3町合併により、老朽化した多くの施設の管理を行っている現状に加え、今後においても津島水道企業団との事業統合（令和６年度末）により、管理施設の増加が見込まれることから、今後、これらの数値を更に改善していくため、老朽管路や施設の更新については、統廃合や優先順位、財源などを十分勘案しながら、効果的に実施していく必要がある。</t>
    </r>
    <r>
      <rPr>
        <sz val="11"/>
        <color rgb="FF000000"/>
        <rFont val="ＭＳ ゴシック"/>
        <family val="3"/>
        <charset val="128"/>
      </rPr>
      <t xml:space="preserve">
　③管路更新率については、前年度から0.29pt減少した。類似団体平均を0.13pt上回っているが、今後も健全経営の維持に十分留意しながら更新に努めていく必要がある。</t>
    </r>
    <rPh sb="29" eb="31">
      <t>ビゲン</t>
    </rPh>
    <rPh sb="57" eb="59">
      <t>ゲンショウ</t>
    </rPh>
    <rPh sb="71" eb="73">
      <t>ジャッカン</t>
    </rPh>
    <rPh sb="74" eb="76">
      <t>カイゼン</t>
    </rPh>
    <rPh sb="85" eb="87">
      <t>ショウワ</t>
    </rPh>
    <rPh sb="89" eb="91">
      <t>ネンダイ</t>
    </rPh>
    <rPh sb="92" eb="94">
      <t>チュウシン</t>
    </rPh>
    <rPh sb="95" eb="99">
      <t>カクチョウセイビ</t>
    </rPh>
    <rPh sb="99" eb="101">
      <t>ジギョウ</t>
    </rPh>
    <rPh sb="102" eb="103">
      <t>オオ</t>
    </rPh>
    <rPh sb="104" eb="106">
      <t>ジッシ</t>
    </rPh>
    <rPh sb="112" eb="114">
      <t>ヘイセイ</t>
    </rPh>
    <rPh sb="116" eb="118">
      <t>ネンド</t>
    </rPh>
    <rPh sb="120" eb="121">
      <t>シ</t>
    </rPh>
    <rPh sb="122" eb="123">
      <t>チョウ</t>
    </rPh>
    <rPh sb="123" eb="125">
      <t>ガッペイ</t>
    </rPh>
    <rPh sb="129" eb="132">
      <t>ロウキュウカ</t>
    </rPh>
    <rPh sb="134" eb="135">
      <t>オオ</t>
    </rPh>
    <rPh sb="137" eb="139">
      <t>シセツ</t>
    </rPh>
    <rPh sb="140" eb="142">
      <t>カンリ</t>
    </rPh>
    <rPh sb="143" eb="144">
      <t>オコナ</t>
    </rPh>
    <rPh sb="148" eb="150">
      <t>ゲンジョウ</t>
    </rPh>
    <rPh sb="151" eb="152">
      <t>クワ</t>
    </rPh>
    <rPh sb="186" eb="188">
      <t>カンリ</t>
    </rPh>
    <rPh sb="191" eb="193">
      <t>ゾウカ</t>
    </rPh>
    <rPh sb="194" eb="196">
      <t>ミコ</t>
    </rPh>
    <rPh sb="214" eb="215">
      <t>サラ</t>
    </rPh>
    <rPh sb="305" eb="307">
      <t>ゲンショウ</t>
    </rPh>
    <phoneticPr fontId="4"/>
  </si>
  <si>
    <t>　令和4年度決算における損益収支は、新型コロナウイルス感染拡大の影響などもあり収益の減少に加え、管路更新費用の増加等により費用が増加したことから、経営状況については改善の必要性があるものと考えている。
　今後、計画的な施設等の更新や施設規模の適正化を推進するため、次期建設計画を策定中（令和6年度策定予定）であるが、令和6年度末に津島水道企業団との統合（広域化）を予定していることから、更なる健全経営に努める必要がある。</t>
    <rPh sb="45" eb="46">
      <t>クワ</t>
    </rPh>
    <rPh sb="48" eb="50">
      <t>カンロ</t>
    </rPh>
    <rPh sb="64" eb="66">
      <t>ゾウカ</t>
    </rPh>
    <rPh sb="82" eb="84">
      <t>カイゼン</t>
    </rPh>
    <rPh sb="85" eb="88">
      <t>ヒツヨウセイ</t>
    </rPh>
    <rPh sb="94" eb="95">
      <t>カンガ</t>
    </rPh>
    <rPh sb="102" eb="104">
      <t>コンゴ</t>
    </rPh>
    <rPh sb="109" eb="111">
      <t>シセツ</t>
    </rPh>
    <rPh sb="111" eb="112">
      <t>トウ</t>
    </rPh>
    <rPh sb="125" eb="127">
      <t>スイシン</t>
    </rPh>
    <rPh sb="139" eb="142">
      <t>サクテイチュウ</t>
    </rPh>
    <rPh sb="193" eb="194">
      <t>サラ</t>
    </rPh>
    <phoneticPr fontId="4"/>
  </si>
  <si>
    <t>　①については、給水収益が、給水人口の低下や新型コロナウイルスによる生産活動の停滞などにより減少し、前年度から4.42pt減少した。
　④については、給水収益に対する企業債残高が過大にならないように借入を行っていることから、今後も内部留保と起債残高に留意しながら借り入れ調整を行う必要がある。
　⑤については、当該値は98.16％と低下し、前年度と比較し△13.4ptとなったが、これは「コロナ禍における水道料金減免事業」を実施したことによる影響であり、減少した給水収益に対して国から交付金が給付されているため、実質的な当該値は106.7％となることから、料金回収率は100％以上を維持できている。
　⑥については、32.38ptの上昇となったが、⑤と同様に、「コロナ禍における水道料金減免事業」を実施したことによる影響であり、財源である一般会計からの操入に係る振替処理として営業外雑支出を計上した結果、給水原価が上昇したものである。
　⑦については、当市の半島部・島しょ部を抱える地理的な要因に加え、給水人口の減少等のため低下傾向にあり、数値の改善が必要である。施設の統廃合や適切な施設規模への見直し等、効率的な投資に努める必要がある。
　⑧については、漏水箇所の修繕等により、前年度から0.13pt微増しており、H30年度豪雨災害前の水準と比較して改善ができてきている。今後においても、管路の修繕や更新、漏水調査等の取り組みを強化し、更なる改善に努める必要がある。</t>
    <rPh sb="157" eb="158">
      <t>チ</t>
    </rPh>
    <rPh sb="166" eb="168">
      <t>テイカ</t>
    </rPh>
    <rPh sb="170" eb="173">
      <t>ゼンネンド</t>
    </rPh>
    <rPh sb="174" eb="176">
      <t>ヒカク</t>
    </rPh>
    <rPh sb="197" eb="198">
      <t>カ</t>
    </rPh>
    <rPh sb="202" eb="206">
      <t>スイドウリョウキン</t>
    </rPh>
    <rPh sb="206" eb="210">
      <t>ゲンメンジギョウ</t>
    </rPh>
    <rPh sb="212" eb="214">
      <t>ジッシ</t>
    </rPh>
    <rPh sb="221" eb="223">
      <t>エイキョウ</t>
    </rPh>
    <rPh sb="227" eb="229">
      <t>ゲンショウ</t>
    </rPh>
    <rPh sb="316" eb="318">
      <t>ジョウショウ</t>
    </rPh>
    <rPh sb="326" eb="328">
      <t>ドウヨウ</t>
    </rPh>
    <rPh sb="364" eb="366">
      <t>ザイゲン</t>
    </rPh>
    <rPh sb="501" eb="502">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</si>
</sst>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5"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14"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0.48</c:v>
                </c:pt>
                <c:pt idx="2">
                  <c:v>0.48</c:v>
                </c:pt>
                <c:pt idx="3">
                  <c:v>1.02</c:v>
                </c:pt>
                <c:pt idx="4">
                  <c:v>0.73</c:v>
                </c:pt>
              </c:numCache>
            </c:numRef>
          </c:val>
          <c:extLst>
            <c:ext xmlns:c16="http://schemas.microsoft.com/office/drawing/2014/chart" uri="{C3380CC4-5D6E-409C-BE32-E72D297353CC}">
              <c16:uniqueId val="{00000000-06A3-4BCF-B36E-22FA281B42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06A3-4BCF-B36E-22FA281B42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49.5</c:v>
                </c:pt>
                <c:pt idx="1">
                  <c:v>49.69</c:v>
                </c:pt>
                <c:pt idx="2">
                  <c:v>47.4</c:v>
                </c:pt>
                <c:pt idx="3">
                  <c:v>46.19</c:v>
                </c:pt>
                <c:pt idx="4">
                  <c:v>45.02</c:v>
                </c:pt>
              </c:numCache>
            </c:numRef>
          </c:val>
          <c:extLst>
            <c:ext xmlns:c16="http://schemas.microsoft.com/office/drawing/2014/chart" uri="{C3380CC4-5D6E-409C-BE32-E72D297353CC}">
              <c16:uniqueId val="{00000000-D222-4E18-B8A5-C59421D5D2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D222-4E18-B8A5-C59421D5D2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77.989999999999995</c:v>
                </c:pt>
                <c:pt idx="1">
                  <c:v>80.37</c:v>
                </c:pt>
                <c:pt idx="2">
                  <c:v>84.32</c:v>
                </c:pt>
                <c:pt idx="3">
                  <c:v>84.42</c:v>
                </c:pt>
                <c:pt idx="4">
                  <c:v>84.55</c:v>
                </c:pt>
              </c:numCache>
            </c:numRef>
          </c:val>
          <c:extLst>
            <c:ext xmlns:c16="http://schemas.microsoft.com/office/drawing/2014/chart" uri="{C3380CC4-5D6E-409C-BE32-E72D297353CC}">
              <c16:uniqueId val="{00000000-1287-4BDC-AC8D-657E7F4089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1287-4BDC-AC8D-657E7F4089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114.54</c:v>
                </c:pt>
                <c:pt idx="1">
                  <c:v>115.34</c:v>
                </c:pt>
                <c:pt idx="2">
                  <c:v>117.06</c:v>
                </c:pt>
                <c:pt idx="3">
                  <c:v>114.54</c:v>
                </c:pt>
                <c:pt idx="4">
                  <c:v>110.12</c:v>
                </c:pt>
              </c:numCache>
            </c:numRef>
          </c:val>
          <c:extLst>
            <c:ext xmlns:c16="http://schemas.microsoft.com/office/drawing/2014/chart" uri="{C3380CC4-5D6E-409C-BE32-E72D297353CC}">
              <c16:uniqueId val="{00000000-6524-4060-9836-21370E59C5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6524-4060-9836-21370E59C5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57.05</c:v>
                </c:pt>
                <c:pt idx="1">
                  <c:v>58.94</c:v>
                </c:pt>
                <c:pt idx="2">
                  <c:v>59.1</c:v>
                </c:pt>
                <c:pt idx="3">
                  <c:v>59.24</c:v>
                </c:pt>
                <c:pt idx="4">
                  <c:v>59.14</c:v>
                </c:pt>
              </c:numCache>
            </c:numRef>
          </c:val>
          <c:extLst>
            <c:ext xmlns:c16="http://schemas.microsoft.com/office/drawing/2014/chart" uri="{C3380CC4-5D6E-409C-BE32-E72D297353CC}">
              <c16:uniqueId val="{00000000-7EEA-4033-A7B0-E26836F94A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7EEA-4033-A7B0-E26836F94A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19.8</c:v>
                </c:pt>
                <c:pt idx="1">
                  <c:v>25.28</c:v>
                </c:pt>
                <c:pt idx="2">
                  <c:v>25.12</c:v>
                </c:pt>
                <c:pt idx="3">
                  <c:v>33.909999999999997</c:v>
                </c:pt>
                <c:pt idx="4">
                  <c:v>33.68</c:v>
                </c:pt>
              </c:numCache>
            </c:numRef>
          </c:val>
          <c:extLst>
            <c:ext xmlns:c16="http://schemas.microsoft.com/office/drawing/2014/chart" uri="{C3380CC4-5D6E-409C-BE32-E72D297353CC}">
              <c16:uniqueId val="{00000000-6C8F-4610-B39F-3673029690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6C8F-4610-B39F-3673029690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85-4F20-8A74-2E25AE20D1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3285-4F20-8A74-2E25AE20D1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377.35</c:v>
                </c:pt>
                <c:pt idx="1">
                  <c:v>443.44</c:v>
                </c:pt>
                <c:pt idx="2">
                  <c:v>510.13</c:v>
                </c:pt>
                <c:pt idx="3">
                  <c:v>359.14</c:v>
                </c:pt>
                <c:pt idx="4">
                  <c:v>389.9</c:v>
                </c:pt>
              </c:numCache>
            </c:numRef>
          </c:val>
          <c:extLst>
            <c:ext xmlns:c16="http://schemas.microsoft.com/office/drawing/2014/chart" uri="{C3380CC4-5D6E-409C-BE32-E72D297353CC}">
              <c16:uniqueId val="{00000000-CF14-4C1F-B290-0A284FD241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CF14-4C1F-B290-0A284FD241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221.75</c:v>
                </c:pt>
                <c:pt idx="1">
                  <c:v>206.03</c:v>
                </c:pt>
                <c:pt idx="2">
                  <c:v>198.39</c:v>
                </c:pt>
                <c:pt idx="3">
                  <c:v>198.73</c:v>
                </c:pt>
                <c:pt idx="4">
                  <c:v>227.61</c:v>
                </c:pt>
              </c:numCache>
            </c:numRef>
          </c:val>
          <c:extLst>
            <c:ext xmlns:c16="http://schemas.microsoft.com/office/drawing/2014/chart" uri="{C3380CC4-5D6E-409C-BE32-E72D297353CC}">
              <c16:uniqueId val="{00000000-47D1-47A4-AB09-4031DAC55F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47D1-47A4-AB09-4031DAC55F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111.51</c:v>
                </c:pt>
                <c:pt idx="1">
                  <c:v>111.83</c:v>
                </c:pt>
                <c:pt idx="2">
                  <c:v>114.48</c:v>
                </c:pt>
                <c:pt idx="3">
                  <c:v>111.56</c:v>
                </c:pt>
                <c:pt idx="4">
                  <c:v>98.16</c:v>
                </c:pt>
              </c:numCache>
            </c:numRef>
          </c:val>
          <c:extLst>
            <c:ext xmlns:c16="http://schemas.microsoft.com/office/drawing/2014/chart" uri="{C3380CC4-5D6E-409C-BE32-E72D297353CC}">
              <c16:uniqueId val="{00000000-AC9F-49C8-8227-C086820742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AC9F-49C8-8227-C086820742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236.43</c:v>
                </c:pt>
                <c:pt idx="1">
                  <c:v>234.02</c:v>
                </c:pt>
                <c:pt idx="2">
                  <c:v>227.33</c:v>
                </c:pt>
                <c:pt idx="3">
                  <c:v>233.72</c:v>
                </c:pt>
                <c:pt idx="4">
                  <c:v>266.10000000000002</c:v>
                </c:pt>
              </c:numCache>
            </c:numRef>
          </c:val>
          <c:extLst>
            <c:ext xmlns:c16="http://schemas.microsoft.com/office/drawing/2014/chart" uri="{C3380CC4-5D6E-409C-BE32-E72D297353CC}">
              <c16:uniqueId val="{00000000-7854-4A1F-9DEB-5B25A58829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7854-4A1F-9DEB-5B25A58829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宇和島市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70019</v>
      </c>
      <c r="AM8" s="45"/>
      <c r="AN8" s="45"/>
      <c r="AO8" s="45"/>
      <c r="AP8" s="45"/>
      <c r="AQ8" s="45"/>
      <c r="AR8" s="45"/>
      <c r="AS8" s="45"/>
      <c r="AT8" s="46">
        <f>データ!$S$6</f>
        <v>468.16</v>
      </c>
      <c r="AU8" s="47"/>
      <c r="AV8" s="47"/>
      <c r="AW8" s="47"/>
      <c r="AX8" s="47"/>
      <c r="AY8" s="47"/>
      <c r="AZ8" s="47"/>
      <c r="BA8" s="47"/>
      <c r="BB8" s="48">
        <f>データ!$T$6</f>
        <v>149.56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70.650000000000006</v>
      </c>
      <c r="J10" s="47"/>
      <c r="K10" s="47"/>
      <c r="L10" s="47"/>
      <c r="M10" s="47"/>
      <c r="N10" s="47"/>
      <c r="O10" s="76"/>
      <c r="P10" s="48">
        <f>データ!$P$6</f>
        <v>99.42</v>
      </c>
      <c r="Q10" s="48"/>
      <c r="R10" s="48"/>
      <c r="S10" s="48"/>
      <c r="T10" s="48"/>
      <c r="U10" s="48"/>
      <c r="V10" s="48"/>
      <c r="W10" s="45">
        <f>データ!$Q$6</f>
        <v>4833</v>
      </c>
      <c r="X10" s="45"/>
      <c r="Y10" s="45"/>
      <c r="Z10" s="45"/>
      <c r="AA10" s="45"/>
      <c r="AB10" s="45"/>
      <c r="AC10" s="45"/>
      <c r="AD10" s="2"/>
      <c r="AE10" s="2"/>
      <c r="AF10" s="2"/>
      <c r="AG10" s="2"/>
      <c r="AH10" s="2"/>
      <c r="AI10" s="2"/>
      <c r="AJ10" s="2"/>
      <c r="AK10" s="2"/>
      <c r="AL10" s="45">
        <f>データ!$U$6</f>
        <v>69813</v>
      </c>
      <c r="AM10" s="45"/>
      <c r="AN10" s="45"/>
      <c r="AO10" s="45"/>
      <c r="AP10" s="45"/>
      <c r="AQ10" s="45"/>
      <c r="AR10" s="45"/>
      <c r="AS10" s="45"/>
      <c r="AT10" s="46">
        <f>データ!$V$6</f>
        <v>108.33</v>
      </c>
      <c r="AU10" s="47"/>
      <c r="AV10" s="47"/>
      <c r="AW10" s="47"/>
      <c r="AX10" s="47"/>
      <c r="AY10" s="47"/>
      <c r="AZ10" s="47"/>
      <c r="BA10" s="47"/>
      <c r="BB10" s="48">
        <f>データ!$W$6</f>
        <v>644.45000000000005</v>
      </c>
      <c r="BC10" s="48"/>
      <c r="BD10" s="48"/>
      <c r="BE10" s="48"/>
      <c r="BF10" s="48"/>
      <c r="BG10" s="48"/>
      <c r="BH10" s="48"/>
      <c r="BI10" s="48"/>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25</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7" t="s">
        <v>113</v>
      </c>
      <c r="BM16" s="77"/>
      <c r="BN16" s="77"/>
      <c r="BO16" s="77"/>
      <c r="BP16" s="77"/>
      <c r="BQ16" s="77"/>
      <c r="BR16" s="77"/>
      <c r="BS16" s="77"/>
      <c r="BT16" s="77"/>
      <c r="BU16" s="77"/>
      <c r="BV16" s="77"/>
      <c r="BW16" s="77"/>
      <c r="BX16" s="77"/>
      <c r="BY16" s="77"/>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7"/>
      <c r="BM17" s="77"/>
      <c r="BN17" s="77"/>
      <c r="BO17" s="77"/>
      <c r="BP17" s="77"/>
      <c r="BQ17" s="77"/>
      <c r="BR17" s="77"/>
      <c r="BS17" s="77"/>
      <c r="BT17" s="77"/>
      <c r="BU17" s="77"/>
      <c r="BV17" s="77"/>
      <c r="BW17" s="77"/>
      <c r="BX17" s="77"/>
      <c r="BY17" s="77"/>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7"/>
      <c r="BM18" s="77"/>
      <c r="BN18" s="77"/>
      <c r="BO18" s="77"/>
      <c r="BP18" s="77"/>
      <c r="BQ18" s="77"/>
      <c r="BR18" s="77"/>
      <c r="BS18" s="77"/>
      <c r="BT18" s="77"/>
      <c r="BU18" s="77"/>
      <c r="BV18" s="77"/>
      <c r="BW18" s="77"/>
      <c r="BX18" s="77"/>
      <c r="BY18" s="77"/>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7"/>
      <c r="BM19" s="77"/>
      <c r="BN19" s="77"/>
      <c r="BO19" s="77"/>
      <c r="BP19" s="77"/>
      <c r="BQ19" s="77"/>
      <c r="BR19" s="77"/>
      <c r="BS19" s="77"/>
      <c r="BT19" s="77"/>
      <c r="BU19" s="77"/>
      <c r="BV19" s="77"/>
      <c r="BW19" s="77"/>
      <c r="BX19" s="77"/>
      <c r="BY19" s="77"/>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7"/>
      <c r="BM20" s="77"/>
      <c r="BN20" s="77"/>
      <c r="BO20" s="77"/>
      <c r="BP20" s="77"/>
      <c r="BQ20" s="77"/>
      <c r="BR20" s="77"/>
      <c r="BS20" s="77"/>
      <c r="BT20" s="77"/>
      <c r="BU20" s="77"/>
      <c r="BV20" s="77"/>
      <c r="BW20" s="77"/>
      <c r="BX20" s="77"/>
      <c r="BY20" s="77"/>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7"/>
      <c r="BM21" s="77"/>
      <c r="BN21" s="77"/>
      <c r="BO21" s="77"/>
      <c r="BP21" s="77"/>
      <c r="BQ21" s="77"/>
      <c r="BR21" s="77"/>
      <c r="BS21" s="77"/>
      <c r="BT21" s="77"/>
      <c r="BU21" s="77"/>
      <c r="BV21" s="77"/>
      <c r="BW21" s="77"/>
      <c r="BX21" s="77"/>
      <c r="BY21" s="77"/>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7"/>
      <c r="BM22" s="77"/>
      <c r="BN22" s="77"/>
      <c r="BO22" s="77"/>
      <c r="BP22" s="77"/>
      <c r="BQ22" s="77"/>
      <c r="BR22" s="77"/>
      <c r="BS22" s="77"/>
      <c r="BT22" s="77"/>
      <c r="BU22" s="77"/>
      <c r="BV22" s="77"/>
      <c r="BW22" s="77"/>
      <c r="BX22" s="77"/>
      <c r="BY22" s="77"/>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7"/>
      <c r="BM23" s="77"/>
      <c r="BN23" s="77"/>
      <c r="BO23" s="77"/>
      <c r="BP23" s="77"/>
      <c r="BQ23" s="77"/>
      <c r="BR23" s="77"/>
      <c r="BS23" s="77"/>
      <c r="BT23" s="77"/>
      <c r="BU23" s="77"/>
      <c r="BV23" s="77"/>
      <c r="BW23" s="77"/>
      <c r="BX23" s="77"/>
      <c r="BY23" s="77"/>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7"/>
      <c r="BM24" s="77"/>
      <c r="BN24" s="77"/>
      <c r="BO24" s="77"/>
      <c r="BP24" s="77"/>
      <c r="BQ24" s="77"/>
      <c r="BR24" s="77"/>
      <c r="BS24" s="77"/>
      <c r="BT24" s="77"/>
      <c r="BU24" s="77"/>
      <c r="BV24" s="77"/>
      <c r="BW24" s="77"/>
      <c r="BX24" s="77"/>
      <c r="BY24" s="77"/>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7"/>
      <c r="BM25" s="77"/>
      <c r="BN25" s="77"/>
      <c r="BO25" s="77"/>
      <c r="BP25" s="77"/>
      <c r="BQ25" s="77"/>
      <c r="BR25" s="77"/>
      <c r="BS25" s="77"/>
      <c r="BT25" s="77"/>
      <c r="BU25" s="77"/>
      <c r="BV25" s="77"/>
      <c r="BW25" s="77"/>
      <c r="BX25" s="77"/>
      <c r="BY25" s="77"/>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7"/>
      <c r="BM26" s="77"/>
      <c r="BN26" s="77"/>
      <c r="BO26" s="77"/>
      <c r="BP26" s="77"/>
      <c r="BQ26" s="77"/>
      <c r="BR26" s="77"/>
      <c r="BS26" s="77"/>
      <c r="BT26" s="77"/>
      <c r="BU26" s="77"/>
      <c r="BV26" s="77"/>
      <c r="BW26" s="77"/>
      <c r="BX26" s="77"/>
      <c r="BY26" s="77"/>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7"/>
      <c r="BM27" s="77"/>
      <c r="BN27" s="77"/>
      <c r="BO27" s="77"/>
      <c r="BP27" s="77"/>
      <c r="BQ27" s="77"/>
      <c r="BR27" s="77"/>
      <c r="BS27" s="77"/>
      <c r="BT27" s="77"/>
      <c r="BU27" s="77"/>
      <c r="BV27" s="77"/>
      <c r="BW27" s="77"/>
      <c r="BX27" s="77"/>
      <c r="BY27" s="77"/>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7"/>
      <c r="BM28" s="77"/>
      <c r="BN28" s="77"/>
      <c r="BO28" s="77"/>
      <c r="BP28" s="77"/>
      <c r="BQ28" s="77"/>
      <c r="BR28" s="77"/>
      <c r="BS28" s="77"/>
      <c r="BT28" s="77"/>
      <c r="BU28" s="77"/>
      <c r="BV28" s="77"/>
      <c r="BW28" s="77"/>
      <c r="BX28" s="77"/>
      <c r="BY28" s="77"/>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7"/>
      <c r="BM29" s="77"/>
      <c r="BN29" s="77"/>
      <c r="BO29" s="77"/>
      <c r="BP29" s="77"/>
      <c r="BQ29" s="77"/>
      <c r="BR29" s="77"/>
      <c r="BS29" s="77"/>
      <c r="BT29" s="77"/>
      <c r="BU29" s="77"/>
      <c r="BV29" s="77"/>
      <c r="BW29" s="77"/>
      <c r="BX29" s="77"/>
      <c r="BY29" s="77"/>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7"/>
      <c r="BM30" s="77"/>
      <c r="BN30" s="77"/>
      <c r="BO30" s="77"/>
      <c r="BP30" s="77"/>
      <c r="BQ30" s="77"/>
      <c r="BR30" s="77"/>
      <c r="BS30" s="77"/>
      <c r="BT30" s="77"/>
      <c r="BU30" s="77"/>
      <c r="BV30" s="77"/>
      <c r="BW30" s="77"/>
      <c r="BX30" s="77"/>
      <c r="BY30" s="77"/>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7"/>
      <c r="BM31" s="77"/>
      <c r="BN31" s="77"/>
      <c r="BO31" s="77"/>
      <c r="BP31" s="77"/>
      <c r="BQ31" s="77"/>
      <c r="BR31" s="77"/>
      <c r="BS31" s="77"/>
      <c r="BT31" s="77"/>
      <c r="BU31" s="77"/>
      <c r="BV31" s="77"/>
      <c r="BW31" s="77"/>
      <c r="BX31" s="77"/>
      <c r="BY31" s="77"/>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7"/>
      <c r="BM32" s="77"/>
      <c r="BN32" s="77"/>
      <c r="BO32" s="77"/>
      <c r="BP32" s="77"/>
      <c r="BQ32" s="77"/>
      <c r="BR32" s="77"/>
      <c r="BS32" s="77"/>
      <c r="BT32" s="77"/>
      <c r="BU32" s="77"/>
      <c r="BV32" s="77"/>
      <c r="BW32" s="77"/>
      <c r="BX32" s="77"/>
      <c r="BY32" s="77"/>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7"/>
      <c r="BM33" s="77"/>
      <c r="BN33" s="77"/>
      <c r="BO33" s="77"/>
      <c r="BP33" s="77"/>
      <c r="BQ33" s="77"/>
      <c r="BR33" s="77"/>
      <c r="BS33" s="77"/>
      <c r="BT33" s="77"/>
      <c r="BU33" s="77"/>
      <c r="BV33" s="77"/>
      <c r="BW33" s="77"/>
      <c r="BX33" s="77"/>
      <c r="BY33" s="77"/>
      <c r="BZ33" s="7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7"/>
      <c r="BM34" s="77"/>
      <c r="BN34" s="77"/>
      <c r="BO34" s="77"/>
      <c r="BP34" s="77"/>
      <c r="BQ34" s="77"/>
      <c r="BR34" s="77"/>
      <c r="BS34" s="77"/>
      <c r="BT34" s="77"/>
      <c r="BU34" s="77"/>
      <c r="BV34" s="77"/>
      <c r="BW34" s="77"/>
      <c r="BX34" s="77"/>
      <c r="BY34" s="77"/>
      <c r="BZ34" s="7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7"/>
      <c r="BM35" s="77"/>
      <c r="BN35" s="77"/>
      <c r="BO35" s="77"/>
      <c r="BP35" s="77"/>
      <c r="BQ35" s="77"/>
      <c r="BR35" s="77"/>
      <c r="BS35" s="77"/>
      <c r="BT35" s="77"/>
      <c r="BU35" s="77"/>
      <c r="BV35" s="77"/>
      <c r="BW35" s="77"/>
      <c r="BX35" s="77"/>
      <c r="BY35" s="77"/>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7"/>
      <c r="BM36" s="77"/>
      <c r="BN36" s="77"/>
      <c r="BO36" s="77"/>
      <c r="BP36" s="77"/>
      <c r="BQ36" s="77"/>
      <c r="BR36" s="77"/>
      <c r="BS36" s="77"/>
      <c r="BT36" s="77"/>
      <c r="BU36" s="77"/>
      <c r="BV36" s="77"/>
      <c r="BW36" s="77"/>
      <c r="BX36" s="77"/>
      <c r="BY36" s="77"/>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7"/>
      <c r="BM37" s="77"/>
      <c r="BN37" s="77"/>
      <c r="BO37" s="77"/>
      <c r="BP37" s="77"/>
      <c r="BQ37" s="77"/>
      <c r="BR37" s="77"/>
      <c r="BS37" s="77"/>
      <c r="BT37" s="77"/>
      <c r="BU37" s="77"/>
      <c r="BV37" s="77"/>
      <c r="BW37" s="77"/>
      <c r="BX37" s="77"/>
      <c r="BY37" s="77"/>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7"/>
      <c r="BM38" s="77"/>
      <c r="BN38" s="77"/>
      <c r="BO38" s="77"/>
      <c r="BP38" s="77"/>
      <c r="BQ38" s="77"/>
      <c r="BR38" s="77"/>
      <c r="BS38" s="77"/>
      <c r="BT38" s="77"/>
      <c r="BU38" s="77"/>
      <c r="BV38" s="77"/>
      <c r="BW38" s="77"/>
      <c r="BX38" s="77"/>
      <c r="BY38" s="77"/>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7"/>
      <c r="BM39" s="77"/>
      <c r="BN39" s="77"/>
      <c r="BO39" s="77"/>
      <c r="BP39" s="77"/>
      <c r="BQ39" s="77"/>
      <c r="BR39" s="77"/>
      <c r="BS39" s="77"/>
      <c r="BT39" s="77"/>
      <c r="BU39" s="77"/>
      <c r="BV39" s="77"/>
      <c r="BW39" s="77"/>
      <c r="BX39" s="77"/>
      <c r="BY39" s="77"/>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7"/>
      <c r="BM40" s="77"/>
      <c r="BN40" s="77"/>
      <c r="BO40" s="77"/>
      <c r="BP40" s="77"/>
      <c r="BQ40" s="77"/>
      <c r="BR40" s="77"/>
      <c r="BS40" s="77"/>
      <c r="BT40" s="77"/>
      <c r="BU40" s="77"/>
      <c r="BV40" s="77"/>
      <c r="BW40" s="77"/>
      <c r="BX40" s="77"/>
      <c r="BY40" s="77"/>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7"/>
      <c r="BM41" s="77"/>
      <c r="BN41" s="77"/>
      <c r="BO41" s="77"/>
      <c r="BP41" s="77"/>
      <c r="BQ41" s="77"/>
      <c r="BR41" s="77"/>
      <c r="BS41" s="77"/>
      <c r="BT41" s="77"/>
      <c r="BU41" s="77"/>
      <c r="BV41" s="77"/>
      <c r="BW41" s="77"/>
      <c r="BX41" s="77"/>
      <c r="BY41" s="77"/>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7"/>
      <c r="BM42" s="77"/>
      <c r="BN42" s="77"/>
      <c r="BO42" s="77"/>
      <c r="BP42" s="77"/>
      <c r="BQ42" s="77"/>
      <c r="BR42" s="77"/>
      <c r="BS42" s="77"/>
      <c r="BT42" s="77"/>
      <c r="BU42" s="77"/>
      <c r="BV42" s="77"/>
      <c r="BW42" s="77"/>
      <c r="BX42" s="77"/>
      <c r="BY42" s="77"/>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7"/>
      <c r="BM43" s="77"/>
      <c r="BN43" s="77"/>
      <c r="BO43" s="77"/>
      <c r="BP43" s="77"/>
      <c r="BQ43" s="77"/>
      <c r="BR43" s="77"/>
      <c r="BS43" s="77"/>
      <c r="BT43" s="77"/>
      <c r="BU43" s="77"/>
      <c r="BV43" s="77"/>
      <c r="BW43" s="77"/>
      <c r="BX43" s="77"/>
      <c r="BY43" s="77"/>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7"/>
      <c r="BN44" s="77"/>
      <c r="BO44" s="77"/>
      <c r="BP44" s="77"/>
      <c r="BQ44" s="77"/>
      <c r="BR44" s="77"/>
      <c r="BS44" s="77"/>
      <c r="BT44" s="77"/>
      <c r="BU44" s="77"/>
      <c r="BV44" s="77"/>
      <c r="BW44" s="77"/>
      <c r="BX44" s="77"/>
      <c r="BY44" s="77"/>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0" t="s">
        <v>26</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7" t="s">
        <v>111</v>
      </c>
      <c r="BM47" s="77"/>
      <c r="BN47" s="77"/>
      <c r="BO47" s="77"/>
      <c r="BP47" s="77"/>
      <c r="BQ47" s="77"/>
      <c r="BR47" s="77"/>
      <c r="BS47" s="77"/>
      <c r="BT47" s="77"/>
      <c r="BU47" s="77"/>
      <c r="BV47" s="77"/>
      <c r="BW47" s="77"/>
      <c r="BX47" s="77"/>
      <c r="BY47" s="77"/>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7"/>
      <c r="BM48" s="77"/>
      <c r="BN48" s="77"/>
      <c r="BO48" s="77"/>
      <c r="BP48" s="77"/>
      <c r="BQ48" s="77"/>
      <c r="BR48" s="77"/>
      <c r="BS48" s="77"/>
      <c r="BT48" s="77"/>
      <c r="BU48" s="77"/>
      <c r="BV48" s="77"/>
      <c r="BW48" s="77"/>
      <c r="BX48" s="77"/>
      <c r="BY48" s="77"/>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7"/>
      <c r="BM49" s="77"/>
      <c r="BN49" s="77"/>
      <c r="BO49" s="77"/>
      <c r="BP49" s="77"/>
      <c r="BQ49" s="77"/>
      <c r="BR49" s="77"/>
      <c r="BS49" s="77"/>
      <c r="BT49" s="77"/>
      <c r="BU49" s="77"/>
      <c r="BV49" s="77"/>
      <c r="BW49" s="77"/>
      <c r="BX49" s="77"/>
      <c r="BY49" s="77"/>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7"/>
      <c r="BM50" s="77"/>
      <c r="BN50" s="77"/>
      <c r="BO50" s="77"/>
      <c r="BP50" s="77"/>
      <c r="BQ50" s="77"/>
      <c r="BR50" s="77"/>
      <c r="BS50" s="77"/>
      <c r="BT50" s="77"/>
      <c r="BU50" s="77"/>
      <c r="BV50" s="77"/>
      <c r="BW50" s="77"/>
      <c r="BX50" s="77"/>
      <c r="BY50" s="77"/>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7"/>
      <c r="BM51" s="77"/>
      <c r="BN51" s="77"/>
      <c r="BO51" s="77"/>
      <c r="BP51" s="77"/>
      <c r="BQ51" s="77"/>
      <c r="BR51" s="77"/>
      <c r="BS51" s="77"/>
      <c r="BT51" s="77"/>
      <c r="BU51" s="77"/>
      <c r="BV51" s="77"/>
      <c r="BW51" s="77"/>
      <c r="BX51" s="77"/>
      <c r="BY51" s="77"/>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7"/>
      <c r="BM52" s="77"/>
      <c r="BN52" s="77"/>
      <c r="BO52" s="77"/>
      <c r="BP52" s="77"/>
      <c r="BQ52" s="77"/>
      <c r="BR52" s="77"/>
      <c r="BS52" s="77"/>
      <c r="BT52" s="77"/>
      <c r="BU52" s="77"/>
      <c r="BV52" s="77"/>
      <c r="BW52" s="77"/>
      <c r="BX52" s="77"/>
      <c r="BY52" s="77"/>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7"/>
      <c r="BM53" s="77"/>
      <c r="BN53" s="77"/>
      <c r="BO53" s="77"/>
      <c r="BP53" s="77"/>
      <c r="BQ53" s="77"/>
      <c r="BR53" s="77"/>
      <c r="BS53" s="77"/>
      <c r="BT53" s="77"/>
      <c r="BU53" s="77"/>
      <c r="BV53" s="77"/>
      <c r="BW53" s="77"/>
      <c r="BX53" s="77"/>
      <c r="BY53" s="77"/>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7"/>
      <c r="BM54" s="77"/>
      <c r="BN54" s="77"/>
      <c r="BO54" s="77"/>
      <c r="BP54" s="77"/>
      <c r="BQ54" s="77"/>
      <c r="BR54" s="77"/>
      <c r="BS54" s="77"/>
      <c r="BT54" s="77"/>
      <c r="BU54" s="77"/>
      <c r="BV54" s="77"/>
      <c r="BW54" s="77"/>
      <c r="BX54" s="77"/>
      <c r="BY54" s="77"/>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7"/>
      <c r="BM55" s="77"/>
      <c r="BN55" s="77"/>
      <c r="BO55" s="77"/>
      <c r="BP55" s="77"/>
      <c r="BQ55" s="77"/>
      <c r="BR55" s="77"/>
      <c r="BS55" s="77"/>
      <c r="BT55" s="77"/>
      <c r="BU55" s="77"/>
      <c r="BV55" s="77"/>
      <c r="BW55" s="77"/>
      <c r="BX55" s="77"/>
      <c r="BY55" s="77"/>
      <c r="BZ55" s="7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7"/>
      <c r="BM56" s="77"/>
      <c r="BN56" s="77"/>
      <c r="BO56" s="77"/>
      <c r="BP56" s="77"/>
      <c r="BQ56" s="77"/>
      <c r="BR56" s="77"/>
      <c r="BS56" s="77"/>
      <c r="BT56" s="77"/>
      <c r="BU56" s="77"/>
      <c r="BV56" s="77"/>
      <c r="BW56" s="77"/>
      <c r="BX56" s="77"/>
      <c r="BY56" s="77"/>
      <c r="BZ56" s="7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7"/>
      <c r="BM57" s="77"/>
      <c r="BN57" s="77"/>
      <c r="BO57" s="77"/>
      <c r="BP57" s="77"/>
      <c r="BQ57" s="77"/>
      <c r="BR57" s="77"/>
      <c r="BS57" s="77"/>
      <c r="BT57" s="77"/>
      <c r="BU57" s="77"/>
      <c r="BV57" s="77"/>
      <c r="BW57" s="77"/>
      <c r="BX57" s="77"/>
      <c r="BY57" s="77"/>
      <c r="BZ57" s="7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7"/>
      <c r="BM58" s="77"/>
      <c r="BN58" s="77"/>
      <c r="BO58" s="77"/>
      <c r="BP58" s="77"/>
      <c r="BQ58" s="77"/>
      <c r="BR58" s="77"/>
      <c r="BS58" s="77"/>
      <c r="BT58" s="77"/>
      <c r="BU58" s="77"/>
      <c r="BV58" s="77"/>
      <c r="BW58" s="77"/>
      <c r="BX58" s="77"/>
      <c r="BY58" s="77"/>
      <c r="BZ58" s="7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7"/>
      <c r="BM59" s="77"/>
      <c r="BN59" s="77"/>
      <c r="BO59" s="77"/>
      <c r="BP59" s="77"/>
      <c r="BQ59" s="77"/>
      <c r="BR59" s="77"/>
      <c r="BS59" s="77"/>
      <c r="BT59" s="77"/>
      <c r="BU59" s="77"/>
      <c r="BV59" s="77"/>
      <c r="BW59" s="77"/>
      <c r="BX59" s="77"/>
      <c r="BY59" s="77"/>
      <c r="BZ59" s="77"/>
    </row>
    <row r="60" spans="1:78" ht="13.5" customHeight="1" x14ac:dyDescent="0.15">
      <c r="A60" s="2"/>
      <c r="B60" s="67" t="s">
        <v>27</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7"/>
      <c r="BM60" s="77"/>
      <c r="BN60" s="77"/>
      <c r="BO60" s="77"/>
      <c r="BP60" s="77"/>
      <c r="BQ60" s="77"/>
      <c r="BR60" s="77"/>
      <c r="BS60" s="77"/>
      <c r="BT60" s="77"/>
      <c r="BU60" s="77"/>
      <c r="BV60" s="77"/>
      <c r="BW60" s="77"/>
      <c r="BX60" s="77"/>
      <c r="BY60" s="77"/>
      <c r="BZ60" s="77"/>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7"/>
      <c r="BM61" s="77"/>
      <c r="BN61" s="77"/>
      <c r="BO61" s="77"/>
      <c r="BP61" s="77"/>
      <c r="BQ61" s="77"/>
      <c r="BR61" s="77"/>
      <c r="BS61" s="77"/>
      <c r="BT61" s="77"/>
      <c r="BU61" s="77"/>
      <c r="BV61" s="77"/>
      <c r="BW61" s="77"/>
      <c r="BX61" s="77"/>
      <c r="BY61" s="77"/>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7"/>
      <c r="BM62" s="77"/>
      <c r="BN62" s="77"/>
      <c r="BO62" s="77"/>
      <c r="BP62" s="77"/>
      <c r="BQ62" s="77"/>
      <c r="BR62" s="77"/>
      <c r="BS62" s="77"/>
      <c r="BT62" s="77"/>
      <c r="BU62" s="77"/>
      <c r="BV62" s="77"/>
      <c r="BW62" s="77"/>
      <c r="BX62" s="77"/>
      <c r="BY62" s="77"/>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7"/>
      <c r="BN63" s="77"/>
      <c r="BO63" s="77"/>
      <c r="BP63" s="77"/>
      <c r="BQ63" s="77"/>
      <c r="BR63" s="77"/>
      <c r="BS63" s="77"/>
      <c r="BT63" s="77"/>
      <c r="BU63" s="77"/>
      <c r="BV63" s="77"/>
      <c r="BW63" s="77"/>
      <c r="BX63" s="77"/>
      <c r="BY63" s="77"/>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0" t="s">
        <v>28</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7"/>
      <c r="BN66" s="57"/>
      <c r="BO66" s="57"/>
      <c r="BP66" s="57"/>
      <c r="BQ66" s="57"/>
      <c r="BR66" s="57"/>
      <c r="BS66" s="57"/>
      <c r="BT66" s="57"/>
      <c r="BU66" s="57"/>
      <c r="BV66" s="57"/>
      <c r="BW66" s="57"/>
      <c r="BX66" s="57"/>
      <c r="BY66" s="57"/>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7"/>
      <c r="BN67" s="57"/>
      <c r="BO67" s="57"/>
      <c r="BP67" s="57"/>
      <c r="BQ67" s="57"/>
      <c r="BR67" s="57"/>
      <c r="BS67" s="57"/>
      <c r="BT67" s="57"/>
      <c r="BU67" s="57"/>
      <c r="BV67" s="57"/>
      <c r="BW67" s="57"/>
      <c r="BX67" s="57"/>
      <c r="BY67" s="57"/>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7"/>
      <c r="BN68" s="57"/>
      <c r="BO68" s="57"/>
      <c r="BP68" s="57"/>
      <c r="BQ68" s="57"/>
      <c r="BR68" s="57"/>
      <c r="BS68" s="57"/>
      <c r="BT68" s="57"/>
      <c r="BU68" s="57"/>
      <c r="BV68" s="57"/>
      <c r="BW68" s="57"/>
      <c r="BX68" s="57"/>
      <c r="BY68" s="57"/>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7"/>
      <c r="BN69" s="57"/>
      <c r="BO69" s="57"/>
      <c r="BP69" s="57"/>
      <c r="BQ69" s="57"/>
      <c r="BR69" s="57"/>
      <c r="BS69" s="57"/>
      <c r="BT69" s="57"/>
      <c r="BU69" s="57"/>
      <c r="BV69" s="57"/>
      <c r="BW69" s="57"/>
      <c r="BX69" s="57"/>
      <c r="BY69" s="57"/>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7"/>
      <c r="BN70" s="57"/>
      <c r="BO70" s="57"/>
      <c r="BP70" s="57"/>
      <c r="BQ70" s="57"/>
      <c r="BR70" s="57"/>
      <c r="BS70" s="57"/>
      <c r="BT70" s="57"/>
      <c r="BU70" s="57"/>
      <c r="BV70" s="57"/>
      <c r="BW70" s="57"/>
      <c r="BX70" s="57"/>
      <c r="BY70" s="57"/>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7"/>
      <c r="BN71" s="57"/>
      <c r="BO71" s="57"/>
      <c r="BP71" s="57"/>
      <c r="BQ71" s="57"/>
      <c r="BR71" s="57"/>
      <c r="BS71" s="57"/>
      <c r="BT71" s="57"/>
      <c r="BU71" s="57"/>
      <c r="BV71" s="57"/>
      <c r="BW71" s="57"/>
      <c r="BX71" s="57"/>
      <c r="BY71" s="57"/>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7"/>
      <c r="BN72" s="57"/>
      <c r="BO72" s="57"/>
      <c r="BP72" s="57"/>
      <c r="BQ72" s="57"/>
      <c r="BR72" s="57"/>
      <c r="BS72" s="57"/>
      <c r="BT72" s="57"/>
      <c r="BU72" s="57"/>
      <c r="BV72" s="57"/>
      <c r="BW72" s="57"/>
      <c r="BX72" s="57"/>
      <c r="BY72" s="57"/>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7"/>
      <c r="BN73" s="57"/>
      <c r="BO73" s="57"/>
      <c r="BP73" s="57"/>
      <c r="BQ73" s="57"/>
      <c r="BR73" s="57"/>
      <c r="BS73" s="57"/>
      <c r="BT73" s="57"/>
      <c r="BU73" s="57"/>
      <c r="BV73" s="57"/>
      <c r="BW73" s="57"/>
      <c r="BX73" s="57"/>
      <c r="BY73" s="57"/>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7"/>
      <c r="BN74" s="57"/>
      <c r="BO74" s="57"/>
      <c r="BP74" s="57"/>
      <c r="BQ74" s="57"/>
      <c r="BR74" s="57"/>
      <c r="BS74" s="57"/>
      <c r="BT74" s="57"/>
      <c r="BU74" s="57"/>
      <c r="BV74" s="57"/>
      <c r="BW74" s="57"/>
      <c r="BX74" s="57"/>
      <c r="BY74" s="57"/>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7"/>
      <c r="BN75" s="57"/>
      <c r="BO75" s="57"/>
      <c r="BP75" s="57"/>
      <c r="BQ75" s="57"/>
      <c r="BR75" s="57"/>
      <c r="BS75" s="57"/>
      <c r="BT75" s="57"/>
      <c r="BU75" s="57"/>
      <c r="BV75" s="57"/>
      <c r="BW75" s="57"/>
      <c r="BX75" s="57"/>
      <c r="BY75" s="57"/>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7"/>
      <c r="BN76" s="57"/>
      <c r="BO76" s="57"/>
      <c r="BP76" s="57"/>
      <c r="BQ76" s="57"/>
      <c r="BR76" s="57"/>
      <c r="BS76" s="57"/>
      <c r="BT76" s="57"/>
      <c r="BU76" s="57"/>
      <c r="BV76" s="57"/>
      <c r="BW76" s="57"/>
      <c r="BX76" s="57"/>
      <c r="BY76" s="57"/>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7"/>
      <c r="BN77" s="57"/>
      <c r="BO77" s="57"/>
      <c r="BP77" s="57"/>
      <c r="BQ77" s="57"/>
      <c r="BR77" s="57"/>
      <c r="BS77" s="57"/>
      <c r="BT77" s="57"/>
      <c r="BU77" s="57"/>
      <c r="BV77" s="57"/>
      <c r="BW77" s="57"/>
      <c r="BX77" s="57"/>
      <c r="BY77" s="57"/>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7"/>
      <c r="BN78" s="57"/>
      <c r="BO78" s="57"/>
      <c r="BP78" s="57"/>
      <c r="BQ78" s="57"/>
      <c r="BR78" s="57"/>
      <c r="BS78" s="57"/>
      <c r="BT78" s="57"/>
      <c r="BU78" s="57"/>
      <c r="BV78" s="57"/>
      <c r="BW78" s="57"/>
      <c r="BX78" s="57"/>
      <c r="BY78" s="57"/>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7"/>
      <c r="BN79" s="57"/>
      <c r="BO79" s="57"/>
      <c r="BP79" s="57"/>
      <c r="BQ79" s="57"/>
      <c r="BR79" s="57"/>
      <c r="BS79" s="57"/>
      <c r="BT79" s="57"/>
      <c r="BU79" s="57"/>
      <c r="BV79" s="57"/>
      <c r="BW79" s="57"/>
      <c r="BX79" s="57"/>
      <c r="BY79" s="57"/>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7"/>
      <c r="BN80" s="57"/>
      <c r="BO80" s="57"/>
      <c r="BP80" s="57"/>
      <c r="BQ80" s="57"/>
      <c r="BR80" s="57"/>
      <c r="BS80" s="57"/>
      <c r="BT80" s="57"/>
      <c r="BU80" s="57"/>
      <c r="BV80" s="57"/>
      <c r="BW80" s="57"/>
      <c r="BX80" s="57"/>
      <c r="BY80" s="57"/>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7"/>
      <c r="BN81" s="57"/>
      <c r="BO81" s="57"/>
      <c r="BP81" s="57"/>
      <c r="BQ81" s="57"/>
      <c r="BR81" s="57"/>
      <c r="BS81" s="57"/>
      <c r="BT81" s="57"/>
      <c r="BU81" s="57"/>
      <c r="BV81" s="57"/>
      <c r="BW81" s="57"/>
      <c r="BX81" s="57"/>
      <c r="BY81" s="57"/>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7"/>
      <c r="BN82" s="57"/>
      <c r="BO82" s="57"/>
      <c r="BP82" s="57"/>
      <c r="BQ82" s="57"/>
      <c r="BR82" s="57"/>
      <c r="BS82" s="57"/>
      <c r="BT82" s="57"/>
      <c r="BU82" s="57"/>
      <c r="BV82" s="57"/>
      <c r="BW82" s="57"/>
      <c r="BX82" s="57"/>
      <c r="BY82" s="57"/>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zDimp+QxskMhDzv4jZlAWkLKlej0lb9rFWSni2ThVmUIwbbIX5gHfRkO5mF6gwQEnoYg+Ek4FxfqyjStC3yg==" saltValue="/WNMYbRNrVj0zM/kOXPw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382035</v>
      </c>
      <c r="D6" s="20">
        <f t="shared" si="3"/>
        <v>46</v>
      </c>
      <c r="E6" s="20">
        <f t="shared" si="3"/>
        <v>1</v>
      </c>
      <c r="F6" s="20">
        <f t="shared" si="3"/>
        <v>0</v>
      </c>
      <c r="G6" s="20">
        <f t="shared" si="3"/>
        <v>1</v>
      </c>
      <c r="H6" s="20" t="str">
        <f t="shared" si="3"/>
        <v>愛媛県　宇和島市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70.650000000000006</v>
      </c>
      <c r="P6" s="21">
        <f t="shared" si="3"/>
        <v>99.42</v>
      </c>
      <c r="Q6" s="21">
        <f t="shared" si="3"/>
        <v>4833</v>
      </c>
      <c r="R6" s="21">
        <f t="shared" si="3"/>
        <v>70019</v>
      </c>
      <c r="S6" s="21">
        <f t="shared" si="3"/>
        <v>468.16</v>
      </c>
      <c r="T6" s="21">
        <f t="shared" si="3"/>
        <v>149.56</v>
      </c>
      <c r="U6" s="21">
        <f t="shared" si="3"/>
        <v>69813</v>
      </c>
      <c r="V6" s="21">
        <f t="shared" si="3"/>
        <v>108.33</v>
      </c>
      <c r="W6" s="21">
        <f t="shared" si="3"/>
        <v>644.45000000000005</v>
      </c>
      <c r="X6" s="22">
        <f>IF(X7="",NA(),X7)</f>
        <v>114.54</v>
      </c>
      <c r="Y6" s="22">
        <f t="shared" ref="Y6:AG6" si="4">IF(Y7="",NA(),Y7)</f>
        <v>115.34</v>
      </c>
      <c r="Z6" s="22">
        <f t="shared" si="4"/>
        <v>117.06</v>
      </c>
      <c r="AA6" s="22">
        <f t="shared" si="4"/>
        <v>114.54</v>
      </c>
      <c r="AB6" s="22">
        <f t="shared" si="4"/>
        <v>110.12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377.35</v>
      </c>
      <c r="AU6" s="22">
        <f t="shared" ref="AU6:BC6" si="6">IF(AU7="",NA(),AU7)</f>
        <v>443.44</v>
      </c>
      <c r="AV6" s="22">
        <f t="shared" si="6"/>
        <v>510.13</v>
      </c>
      <c r="AW6" s="22">
        <f t="shared" si="6"/>
        <v>359.14</v>
      </c>
      <c r="AX6" s="22">
        <f t="shared" si="6"/>
        <v>389.9</v>
      </c>
      <c r="AY6" s="22">
        <f t="shared" si="6"/>
        <v>349.83</v>
      </c>
      <c r="AZ6" s="22">
        <f t="shared" si="6"/>
        <v>360.86</v>
      </c>
      <c r="BA6" s="22">
        <f t="shared" si="6"/>
        <v>350.79</v>
      </c>
      <c r="BB6" s="22">
        <f t="shared" si="6"/>
        <v>354.57</v>
      </c>
      <c r="BC6" s="22">
        <f t="shared" si="6"/>
        <v>357.74</v>
      </c>
      <c r="BD6" s="21" t="str">
        <f>IF(BD7="","",IF(BD7="-","【-】","【"&amp;SUBSTITUTE(TEXT(BD7,"#,##0.00"),"-","△")&amp;"】"))</f>
        <v>【252.29】</v>
      </c>
      <c r="BE6" s="22">
        <f>IF(BE7="",NA(),BE7)</f>
        <v>221.75</v>
      </c>
      <c r="BF6" s="22">
        <f t="shared" ref="BF6:BN6" si="7">IF(BF7="",NA(),BF7)</f>
        <v>206.03</v>
      </c>
      <c r="BG6" s="22">
        <f t="shared" si="7"/>
        <v>198.39</v>
      </c>
      <c r="BH6" s="22">
        <f t="shared" si="7"/>
        <v>198.73</v>
      </c>
      <c r="BI6" s="22">
        <f t="shared" si="7"/>
        <v>227.61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111.51</v>
      </c>
      <c r="BQ6" s="22">
        <f t="shared" ref="BQ6:BY6" si="8">IF(BQ7="",NA(),BQ7)</f>
        <v>111.83</v>
      </c>
      <c r="BR6" s="22">
        <f t="shared" si="8"/>
        <v>114.48</v>
      </c>
      <c r="BS6" s="22">
        <f t="shared" si="8"/>
        <v>111.56</v>
      </c>
      <c r="BT6" s="22">
        <f t="shared" si="8"/>
        <v>98.16</v>
      </c>
      <c r="BU6" s="22">
        <f t="shared" si="8"/>
        <v>103.54</v>
      </c>
      <c r="BV6" s="22">
        <f t="shared" si="8"/>
        <v>103.32</v>
      </c>
      <c r="BW6" s="22">
        <f t="shared" si="8"/>
        <v>100.85</v>
      </c>
      <c r="BX6" s="22">
        <f t="shared" si="8"/>
        <v>103.79</v>
      </c>
      <c r="BY6" s="22">
        <f t="shared" si="8"/>
        <v>98.3</v>
      </c>
      <c r="BZ6" s="21" t="str">
        <f>IF(BZ7="","",IF(BZ7="-","【-】","【"&amp;SUBSTITUTE(TEXT(BZ7,"#,##0.00"),"-","△")&amp;"】"))</f>
        <v>【97.47】</v>
      </c>
      <c r="CA6" s="22">
        <f>IF(CA7="",NA(),CA7)</f>
        <v>236.43</v>
      </c>
      <c r="CB6" s="22">
        <f t="shared" ref="CB6:CJ6" si="9">IF(CB7="",NA(),CB7)</f>
        <v>234.02</v>
      </c>
      <c r="CC6" s="22">
        <f t="shared" si="9"/>
        <v>227.33</v>
      </c>
      <c r="CD6" s="22">
        <f t="shared" si="9"/>
        <v>233.72</v>
      </c>
      <c r="CE6" s="22">
        <f t="shared" si="9"/>
        <v>266.10000000000002</v>
      </c>
      <c r="CF6" s="22">
        <f t="shared" si="9"/>
        <v>167.46</v>
      </c>
      <c r="CG6" s="22">
        <f t="shared" si="9"/>
        <v>168.56</v>
      </c>
      <c r="CH6" s="22">
        <f t="shared" si="9"/>
        <v>167.1</v>
      </c>
      <c r="CI6" s="22">
        <f t="shared" si="9"/>
        <v>167.86</v>
      </c>
      <c r="CJ6" s="22">
        <f t="shared" si="9"/>
        <v>173.68</v>
      </c>
      <c r="CK6" s="21" t="str">
        <f>IF(CK7="","",IF(CK7="-","【-】","【"&amp;SUBSTITUTE(TEXT(CK7,"#,##0.00"),"-","△")&amp;"】"))</f>
        <v>【174.75】</v>
      </c>
      <c r="CL6" s="22">
        <f>IF(CL7="",NA(),CL7)</f>
        <v>49.5</v>
      </c>
      <c r="CM6" s="22">
        <f t="shared" ref="CM6:CU6" si="10">IF(CM7="",NA(),CM7)</f>
        <v>49.69</v>
      </c>
      <c r="CN6" s="22">
        <f t="shared" si="10"/>
        <v>47.4</v>
      </c>
      <c r="CO6" s="22">
        <f t="shared" si="10"/>
        <v>46.19</v>
      </c>
      <c r="CP6" s="22">
        <f t="shared" si="10"/>
        <v>45.02</v>
      </c>
      <c r="CQ6" s="22">
        <f t="shared" si="10"/>
        <v>59.46</v>
      </c>
      <c r="CR6" s="22">
        <f t="shared" si="10"/>
        <v>59.51</v>
      </c>
      <c r="CS6" s="22">
        <f t="shared" si="10"/>
        <v>59.91</v>
      </c>
      <c r="CT6" s="22">
        <f t="shared" si="10"/>
        <v>59.4</v>
      </c>
      <c r="CU6" s="22">
        <f t="shared" si="10"/>
        <v>59.24</v>
      </c>
      <c r="CV6" s="21" t="str">
        <f>IF(CV7="","",IF(CV7="-","【-】","【"&amp;SUBSTITUTE(TEXT(CV7,"#,##0.00"),"-","△")&amp;"】"))</f>
        <v>【59.97】</v>
      </c>
      <c r="CW6" s="22">
        <f>IF(CW7="",NA(),CW7)</f>
        <v>77.989999999999995</v>
      </c>
      <c r="CX6" s="22">
        <f t="shared" ref="CX6:DF6" si="11">IF(CX7="",NA(),CX7)</f>
        <v>80.37</v>
      </c>
      <c r="CY6" s="22">
        <f t="shared" si="11"/>
        <v>84.32</v>
      </c>
      <c r="CZ6" s="22">
        <f t="shared" si="11"/>
        <v>84.42</v>
      </c>
      <c r="DA6" s="22">
        <f t="shared" si="11"/>
        <v>84.55</v>
      </c>
      <c r="DB6" s="22">
        <f t="shared" si="11"/>
        <v>87.41</v>
      </c>
      <c r="DC6" s="22">
        <f t="shared" si="11"/>
        <v>87.08</v>
      </c>
      <c r="DD6" s="22">
        <f t="shared" si="11"/>
        <v>87.26</v>
      </c>
      <c r="DE6" s="22">
        <f t="shared" si="11"/>
        <v>87.57</v>
      </c>
      <c r="DF6" s="22">
        <f t="shared" si="11"/>
        <v>87.26</v>
      </c>
      <c r="DG6" s="21" t="str">
        <f>IF(DG7="","",IF(DG7="-","【-】","【"&amp;SUBSTITUTE(TEXT(DG7,"#,##0.00"),"-","△")&amp;"】"))</f>
        <v>【89.76】</v>
      </c>
      <c r="DH6" s="22">
        <f>IF(DH7="",NA(),DH7)</f>
        <v>57.05</v>
      </c>
      <c r="DI6" s="22">
        <f t="shared" ref="DI6:DQ6" si="12">IF(DI7="",NA(),DI7)</f>
        <v>58.94</v>
      </c>
      <c r="DJ6" s="22">
        <f t="shared" si="12"/>
        <v>59.1</v>
      </c>
      <c r="DK6" s="22">
        <f t="shared" si="12"/>
        <v>59.24</v>
      </c>
      <c r="DL6" s="22">
        <f t="shared" si="12"/>
        <v>59.14</v>
      </c>
      <c r="DM6" s="22">
        <f t="shared" si="12"/>
        <v>47.62</v>
      </c>
      <c r="DN6" s="22">
        <f t="shared" si="12"/>
        <v>48.55</v>
      </c>
      <c r="DO6" s="22">
        <f t="shared" si="12"/>
        <v>49.2</v>
      </c>
      <c r="DP6" s="22">
        <f t="shared" si="12"/>
        <v>50.01</v>
      </c>
      <c r="DQ6" s="22">
        <f t="shared" si="12"/>
        <v>50.99</v>
      </c>
      <c r="DR6" s="21" t="str">
        <f>IF(DR7="","",IF(DR7="-","【-】","【"&amp;SUBSTITUTE(TEXT(DR7,"#,##0.00"),"-","△")&amp;"】"))</f>
        <v>【51.51】</v>
      </c>
      <c r="DS6" s="22">
        <f>IF(DS7="",NA(),DS7)</f>
        <v>19.8</v>
      </c>
      <c r="DT6" s="22">
        <f t="shared" ref="DT6:EB6" si="13">IF(DT7="",NA(),DT7)</f>
        <v>25.28</v>
      </c>
      <c r="DU6" s="22">
        <f t="shared" si="13"/>
        <v>25.12</v>
      </c>
      <c r="DV6" s="22">
        <f t="shared" si="13"/>
        <v>33.909999999999997</v>
      </c>
      <c r="DW6" s="22">
        <f t="shared" si="13"/>
        <v>33.68</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0.21</v>
      </c>
      <c r="EE6" s="22">
        <f t="shared" ref="EE6:EM6" si="14">IF(EE7="",NA(),EE7)</f>
        <v>0.48</v>
      </c>
      <c r="EF6" s="22">
        <f t="shared" si="14"/>
        <v>0.48</v>
      </c>
      <c r="EG6" s="22">
        <f t="shared" si="14"/>
        <v>1.02</v>
      </c>
      <c r="EH6" s="22">
        <f t="shared" si="14"/>
        <v>0.73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382035</v>
      </c>
      <c r="D7" s="24">
        <v>46</v>
      </c>
      <c r="E7" s="24">
        <v>1</v>
      </c>
      <c r="F7" s="24">
        <v>0</v>
      </c>
      <c r="G7" s="24">
        <v>1</v>
      </c>
      <c r="H7" s="24" t="s">
        <v>93</v>
      </c>
      <c r="I7" s="24" t="s">
        <v>94</v>
      </c>
      <c r="J7" s="24" t="s">
        <v>95</v>
      </c>
      <c r="K7" s="24" t="s">
        <v>96</v>
      </c>
      <c r="L7" s="24" t="s">
        <v>97</v>
      </c>
      <c r="M7" s="24" t="s">
        <v>98</v>
      </c>
      <c r="N7" s="25" t="s">
        <v>99</v>
      </c>
      <c r="O7" s="25">
        <v>70.650000000000006</v>
      </c>
      <c r="P7" s="25">
        <v>99.42</v>
      </c>
      <c r="Q7" s="25">
        <v>4833</v>
      </c>
      <c r="R7" s="25">
        <v>70019</v>
      </c>
      <c r="S7" s="25">
        <v>468.16</v>
      </c>
      <c r="T7" s="25">
        <v>149.56</v>
      </c>
      <c r="U7" s="25">
        <v>69813</v>
      </c>
      <c r="V7" s="25">
        <v>108.33</v>
      </c>
      <c r="W7" s="25">
        <v>644.45000000000005</v>
      </c>
      <c r="X7" s="25">
        <v>114.54</v>
      </c>
      <c r="Y7" s="25">
        <v>115.34</v>
      </c>
      <c r="Z7" s="25">
        <v>117.06</v>
      </c>
      <c r="AA7" s="25">
        <v>114.54</v>
      </c>
      <c r="AB7" s="25">
        <v>110.12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377.35</v>
      </c>
      <c r="AU7" s="25">
        <v>443.44</v>
      </c>
      <c r="AV7" s="25">
        <v>510.13</v>
      </c>
      <c r="AW7" s="25">
        <v>359.14</v>
      </c>
      <c r="AX7" s="25">
        <v>389.9</v>
      </c>
      <c r="AY7" s="25">
        <v>349.83</v>
      </c>
      <c r="AZ7" s="25">
        <v>360.86</v>
      </c>
      <c r="BA7" s="25">
        <v>350.79</v>
      </c>
      <c r="BB7" s="25">
        <v>354.57</v>
      </c>
      <c r="BC7" s="25">
        <v>357.74</v>
      </c>
      <c r="BD7" s="25">
        <v>252.29</v>
      </c>
      <c r="BE7" s="25">
        <v>221.75</v>
      </c>
      <c r="BF7" s="25">
        <v>206.03</v>
      </c>
      <c r="BG7" s="25">
        <v>198.39</v>
      </c>
      <c r="BH7" s="25">
        <v>198.73</v>
      </c>
      <c r="BI7" s="25">
        <v>227.61</v>
      </c>
      <c r="BJ7" s="25">
        <v>314.87</v>
      </c>
      <c r="BK7" s="25">
        <v>309.27999999999997</v>
      </c>
      <c r="BL7" s="25">
        <v>322.92</v>
      </c>
      <c r="BM7" s="25">
        <v>303.45999999999998</v>
      </c>
      <c r="BN7" s="25">
        <v>307.27999999999997</v>
      </c>
      <c r="BO7" s="25">
        <v>268.07</v>
      </c>
      <c r="BP7" s="25">
        <v>111.51</v>
      </c>
      <c r="BQ7" s="25">
        <v>111.83</v>
      </c>
      <c r="BR7" s="25">
        <v>114.48</v>
      </c>
      <c r="BS7" s="25">
        <v>111.56</v>
      </c>
      <c r="BT7" s="25">
        <v>98.16</v>
      </c>
      <c r="BU7" s="25">
        <v>103.54</v>
      </c>
      <c r="BV7" s="25">
        <v>103.32</v>
      </c>
      <c r="BW7" s="25">
        <v>100.85</v>
      </c>
      <c r="BX7" s="25">
        <v>103.79</v>
      </c>
      <c r="BY7" s="25">
        <v>98.3</v>
      </c>
      <c r="BZ7" s="25">
        <v>97.47</v>
      </c>
      <c r="CA7" s="25">
        <v>236.43</v>
      </c>
      <c r="CB7" s="25">
        <v>234.02</v>
      </c>
      <c r="CC7" s="25">
        <v>227.33</v>
      </c>
      <c r="CD7" s="25">
        <v>233.72</v>
      </c>
      <c r="CE7" s="25">
        <v>266.10000000000002</v>
      </c>
      <c r="CF7" s="25">
        <v>167.46</v>
      </c>
      <c r="CG7" s="25">
        <v>168.56</v>
      </c>
      <c r="CH7" s="25">
        <v>167.1</v>
      </c>
      <c r="CI7" s="25">
        <v>167.86</v>
      </c>
      <c r="CJ7" s="25">
        <v>173.68</v>
      </c>
      <c r="CK7" s="25">
        <v>174.75</v>
      </c>
      <c r="CL7" s="25">
        <v>49.5</v>
      </c>
      <c r="CM7" s="25">
        <v>49.69</v>
      </c>
      <c r="CN7" s="25">
        <v>47.4</v>
      </c>
      <c r="CO7" s="25">
        <v>46.19</v>
      </c>
      <c r="CP7" s="25">
        <v>45.02</v>
      </c>
      <c r="CQ7" s="25">
        <v>59.46</v>
      </c>
      <c r="CR7" s="25">
        <v>59.51</v>
      </c>
      <c r="CS7" s="25">
        <v>59.91</v>
      </c>
      <c r="CT7" s="25">
        <v>59.4</v>
      </c>
      <c r="CU7" s="25">
        <v>59.24</v>
      </c>
      <c r="CV7" s="25">
        <v>59.97</v>
      </c>
      <c r="CW7" s="25">
        <v>77.989999999999995</v>
      </c>
      <c r="CX7" s="25">
        <v>80.37</v>
      </c>
      <c r="CY7" s="25">
        <v>84.32</v>
      </c>
      <c r="CZ7" s="25">
        <v>84.42</v>
      </c>
      <c r="DA7" s="25">
        <v>84.55</v>
      </c>
      <c r="DB7" s="25">
        <v>87.41</v>
      </c>
      <c r="DC7" s="25">
        <v>87.08</v>
      </c>
      <c r="DD7" s="25">
        <v>87.26</v>
      </c>
      <c r="DE7" s="25">
        <v>87.57</v>
      </c>
      <c r="DF7" s="25">
        <v>87.26</v>
      </c>
      <c r="DG7" s="25">
        <v>89.76</v>
      </c>
      <c r="DH7" s="25">
        <v>57.05</v>
      </c>
      <c r="DI7" s="25">
        <v>58.94</v>
      </c>
      <c r="DJ7" s="25">
        <v>59.1</v>
      </c>
      <c r="DK7" s="25">
        <v>59.24</v>
      </c>
      <c r="DL7" s="25">
        <v>59.14</v>
      </c>
      <c r="DM7" s="25">
        <v>47.62</v>
      </c>
      <c r="DN7" s="25">
        <v>48.55</v>
      </c>
      <c r="DO7" s="25">
        <v>49.2</v>
      </c>
      <c r="DP7" s="25">
        <v>50.01</v>
      </c>
      <c r="DQ7" s="25">
        <v>50.99</v>
      </c>
      <c r="DR7" s="25">
        <v>51.51</v>
      </c>
      <c r="DS7" s="25">
        <v>19.8</v>
      </c>
      <c r="DT7" s="25">
        <v>25.28</v>
      </c>
      <c r="DU7" s="25">
        <v>25.12</v>
      </c>
      <c r="DV7" s="25">
        <v>33.909999999999997</v>
      </c>
      <c r="DW7" s="25">
        <v>33.68</v>
      </c>
      <c r="DX7" s="25">
        <v>16.27</v>
      </c>
      <c r="DY7" s="25">
        <v>17.11</v>
      </c>
      <c r="DZ7" s="25">
        <v>18.329999999999998</v>
      </c>
      <c r="EA7" s="25">
        <v>20.27</v>
      </c>
      <c r="EB7" s="25">
        <v>21.69</v>
      </c>
      <c r="EC7" s="25">
        <v>23.75</v>
      </c>
      <c r="ED7" s="25">
        <v>0.21</v>
      </c>
      <c r="EE7" s="25">
        <v>0.48</v>
      </c>
      <c r="EF7" s="25">
        <v>0.48</v>
      </c>
      <c r="EG7" s="25">
        <v>1.02</v>
      </c>
      <c r="EH7" s="25">
        <v>0.73</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2024-02-02T08:35:24Z</cp:lastPrinted>
  <dcterms:created xsi:type="dcterms:W3CDTF">2023-12-05T01:00:06Z</dcterms:created>
  <dcterms:modified xsi:type="dcterms:W3CDTF">2024-02-20T05:25:10Z</dcterms:modified>
  <cp:category/>
</cp:coreProperties>
</file>