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5 HP掲載データ\作業\打ち返し用\"/>
    </mc:Choice>
  </mc:AlternateContent>
  <xr:revisionPtr revIDLastSave="0" documentId="13_ncr:1_{FCCD100A-698C-4116-A4CE-EDFE09595160}" xr6:coauthVersionLast="36" xr6:coauthVersionMax="36" xr10:uidLastSave="{00000000-0000-0000-0000-000000000000}"/>
  <workbookProtection workbookAlgorithmName="SHA-512" workbookHashValue="xbQLPDIRwDa+rJHsLgl5wyO/RfQ5KhHMixSzXv/VpZcFCvLrTC7qkxchwErqPwu+DoCvGRKD5YZXuDB32RQCQQ==" workbookSaltValue="5EVZ8aojqVIL78uRZHH9ug==" workbookSpinCount="100000" lockStructure="1"/>
  <bookViews>
    <workbookView xWindow="0" yWindow="15" windowWidth="15360" windowHeight="762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JV31" i="4" s="1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CV67" i="4" s="1"/>
  <c r="BZ7" i="5"/>
  <c r="MA53" i="4" s="1"/>
  <c r="BY7" i="5"/>
  <c r="LH53" i="4" s="1"/>
  <c r="BX7" i="5"/>
  <c r="BW7" i="5"/>
  <c r="BV7" i="5"/>
  <c r="BU7" i="5"/>
  <c r="BT7" i="5"/>
  <c r="BS7" i="5"/>
  <c r="BR7" i="5"/>
  <c r="BQ7" i="5"/>
  <c r="BO7" i="5"/>
  <c r="HJ53" i="4" s="1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AW7" i="5"/>
  <c r="AV7" i="5"/>
  <c r="AU7" i="5"/>
  <c r="AS7" i="5"/>
  <c r="AR7" i="5"/>
  <c r="AQ7" i="5"/>
  <c r="AP7" i="5"/>
  <c r="AO7" i="5"/>
  <c r="EL32" i="4" s="1"/>
  <c r="AN7" i="5"/>
  <c r="AM7" i="5"/>
  <c r="AL7" i="5"/>
  <c r="FX31" i="4" s="1"/>
  <c r="AK7" i="5"/>
  <c r="AJ7" i="5"/>
  <c r="AH7" i="5"/>
  <c r="AG7" i="5"/>
  <c r="AF7" i="5"/>
  <c r="AE7" i="5"/>
  <c r="AD7" i="5"/>
  <c r="AC7" i="5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JV53" i="4"/>
  <c r="JC53" i="4"/>
  <c r="GQ53" i="4"/>
  <c r="FX53" i="4"/>
  <c r="EL53" i="4"/>
  <c r="CS53" i="4"/>
  <c r="BZ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CS32" i="4"/>
  <c r="BZ32" i="4"/>
  <c r="BG32" i="4"/>
  <c r="AN32" i="4"/>
  <c r="U32" i="4"/>
  <c r="MA31" i="4"/>
  <c r="LH31" i="4"/>
  <c r="KO31" i="4"/>
  <c r="JC31" i="4"/>
  <c r="HJ31" i="4"/>
  <c r="GQ31" i="4"/>
  <c r="FE31" i="4"/>
  <c r="EL31" i="4"/>
  <c r="CS31" i="4"/>
  <c r="BZ31" i="4"/>
  <c r="BG31" i="4"/>
  <c r="AN31" i="4"/>
  <c r="LJ10" i="4"/>
  <c r="JQ10" i="4"/>
  <c r="HX10" i="4"/>
  <c r="DU10" i="4"/>
  <c r="CF10" i="4"/>
  <c r="LJ8" i="4"/>
  <c r="JQ8" i="4"/>
  <c r="HX8" i="4"/>
  <c r="FJ8" i="4"/>
  <c r="DU8" i="4"/>
  <c r="CF8" i="4"/>
  <c r="AQ8" i="4"/>
  <c r="B8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BG30" i="4"/>
  <c r="FX51" i="4"/>
  <c r="BG51" i="4"/>
  <c r="AV76" i="4"/>
  <c r="KO51" i="4"/>
  <c r="LE76" i="4"/>
  <c r="FX30" i="4"/>
  <c r="KO30" i="4"/>
  <c r="HP76" i="4"/>
  <c r="FE51" i="4"/>
  <c r="JV30" i="4"/>
  <c r="HA76" i="4"/>
  <c r="AN51" i="4"/>
  <c r="FE30" i="4"/>
  <c r="JV51" i="4"/>
  <c r="AN30" i="4"/>
  <c r="KP76" i="4"/>
  <c r="AG76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<sst xmlns="http://schemas.openxmlformats.org/spreadsheetml/2006/main" count="278" uniqueCount="126">
  <si>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</si>
  <si>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</si>
  <si>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</si>
  <si>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</si>
  <si>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</si>
  <si>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</si>
  <si>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</si>
  <si>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</si>
  <si>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</si>
  <si>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</si>
  <si>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</si>
  <si>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</si>
  <si>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</si>
  <si>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</si>
  <si>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</si>
  <si>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</si>
  <si>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</si>
  <si>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</si>
  <si>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</si>
  <si>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</si>
  <si>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</si>
  <si>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</si>
  <si>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</si>
  <si>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</si>
  <si>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</si>
  <si>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</si>
  <si>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</si>
  <si>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</si>
  <si>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</si>
  <si>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</si>
  <si>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</si>
  <si>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</si>
  <si>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</si>
  <si>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</si>
  <si>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</si>
  <si>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</si>
  <si>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</si>
  <si>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</si>
  <si>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</si>
  <si>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</si>
  <si>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</si>
  <si>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</si>
  <si>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</si>
  <si>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</si>
  <si>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</si>
  <si>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</si>
  <si>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</si>
  <si>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</si>
  <si>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</si>
  <si>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</si>
  <si>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</si>
  <si>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</si>
  <si>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</si>
  <si>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</si>
  <si>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</si>
  <si>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</si>
  <si>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</si>
  <si>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</si>
  <si>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</si>
  <si>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</si>
  <si>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</si>
  <si>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</si>
  <si>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</si>
  <si>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</si>
  <si>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</si>
  <si>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</si>
  <si>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</si>
  <si>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</si>
  <si>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</si>
  <si>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</si>
  <si>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</si>
  <si>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</si>
  <si>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</si>
  <si>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</si>
  <si>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</si>
  <si>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</si>
  <si>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</si>
  <si>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</si>
  <si>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</si>
  <si>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</si>
  <si>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</si>
  <si>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</si>
  <si>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</si>
  <si>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</si>
  <si>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</si>
  <si>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</si>
  <si>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</si>
  <si>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</si>
  <si>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</si>
  <si>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</si>
  <si>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</si>
  <si>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</si>
  <si>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</si>
  <si>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</si>
  <si>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</si>
  <si>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</si>
  <si>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</si>
  <si>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</si>
  <si>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</si>
  <si>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</si>
  <si>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</si>
  <si>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</si>
  <si>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</si>
  <si>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</si>
  <si>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</si>
  <si>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</si>
  <si>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朝潮橋駐車場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</si>
  <si>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</si>
  <si>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</si>
  <si>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</si>
  <si>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</si>
  <si>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</si>
  <si>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</si>
  <si>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</si>
  <si>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</si>
  <si>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</si>
  <si>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</si>
  <si>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</si>
  <si>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</si>
  <si>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</si>
  <si>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</si>
  <si>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</si>
  <si>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⑪稼働率
定期駐車のみであり、ほぼ空きがない状態であるので、ほぼ100％で推移している。
</t>
    <phoneticPr fontId="5"/>
  </si>
  <si>
    <t>支出は主に電灯に係る光熱費と修繕費であり、平面駐車場で、機械等の設備もないため、大きな支出はない。駐車場も定期駐車のみであり、ほとんど空きがない状態であるため収入は安定しており、営業に関する収益性は高い。</t>
    <phoneticPr fontId="5"/>
  </si>
  <si>
    <t xml:space="preserve">①収益的収支比率
定期駐車のみの駐車場であり、収入はほぼ横ばいである。支出については、主に光熱費と修繕費であり、収益的収支比率は高くなっている。
④売上高GOP
⑤EBITDA
売上高ＧＯＰは、類似施設平均値を上回っており、収益率は高く安定している。
ＥＢＩＴＤＡが平均値を下回っているのは、収容台数が少ない小規模な駐車場であることから、利益そのものの額が少ないことが原因と考えられる。
</t>
    <phoneticPr fontId="5"/>
  </si>
  <si>
    <t xml:space="preserve">⑧設備投資見込額
平面駐車場であり、大きな改修等、新たな設備投資は見込んでいない。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</si>
</sst>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2025.9</c:v>
                </c:pt>
                <c:pt idx="1">
                  <c:v>2214.1</c:v>
                </c:pt>
                <c:pt idx="2">
                  <c:v>1323.3</c:v>
                </c:pt>
                <c:pt idx="3">
                  <c:v>1741.2</c:v>
                </c:pt>
                <c:pt idx="4">
                  <c:v>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4-45AF-9D35-46308CCB0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26528"/>
        <c:axId val="5552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14-45AF-9D35-46308CCB0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26528"/>
        <c:axId val="55528448"/>
      </c:lineChart>
      <c:catAx>
        <c:axId val="55526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528448"/>
        <c:crosses val="autoZero"/>
        <c:auto val="1"/>
        <c:lblAlgn val="ctr"/>
        <c:lblOffset val="100"/>
        <c:noMultiLvlLbl val="1"/>
      </c:catAx>
      <c:valAx>
        <c:axId val="5552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2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B-4424-885B-1146174B3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77376"/>
        <c:axId val="5547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B-4424-885B-1146174B3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77376"/>
        <c:axId val="55479296"/>
      </c:lineChart>
      <c:catAx>
        <c:axId val="55477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479296"/>
        <c:crosses val="autoZero"/>
        <c:auto val="1"/>
        <c:lblAlgn val="ctr"/>
        <c:lblOffset val="100"/>
        <c:noMultiLvlLbl val="1"/>
      </c:catAx>
      <c:valAx>
        <c:axId val="5547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477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C1A-4F77-B6ED-9D3474FB9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79040"/>
        <c:axId val="6188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A-4F77-B6ED-9D3474FB9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79040"/>
        <c:axId val="61880960"/>
      </c:lineChart>
      <c:catAx>
        <c:axId val="61879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880960"/>
        <c:crosses val="autoZero"/>
        <c:auto val="1"/>
        <c:lblAlgn val="ctr"/>
        <c:lblOffset val="100"/>
        <c:noMultiLvlLbl val="1"/>
      </c:catAx>
      <c:valAx>
        <c:axId val="6188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879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6D9-4AFD-93F9-DBF1E3C7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25248"/>
        <c:axId val="9870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D9-4AFD-93F9-DBF1E3C7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5248"/>
        <c:axId val="98701312"/>
      </c:lineChart>
      <c:catAx>
        <c:axId val="61925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701312"/>
        <c:crosses val="autoZero"/>
        <c:auto val="1"/>
        <c:lblAlgn val="ctr"/>
        <c:lblOffset val="100"/>
        <c:noMultiLvlLbl val="1"/>
      </c:catAx>
      <c:valAx>
        <c:axId val="9870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925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5-4425-8C0B-AC3AC1916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35616"/>
        <c:axId val="9873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5-4425-8C0B-AC3AC1916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35616"/>
        <c:axId val="98737536"/>
      </c:lineChart>
      <c:catAx>
        <c:axId val="98735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737536"/>
        <c:crosses val="autoZero"/>
        <c:auto val="1"/>
        <c:lblAlgn val="ctr"/>
        <c:lblOffset val="100"/>
        <c:noMultiLvlLbl val="1"/>
      </c:catAx>
      <c:valAx>
        <c:axId val="9873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735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C-4DD4-BA80-A0034290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88864"/>
        <c:axId val="9879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C-4DD4-BA80-A0034290D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88864"/>
        <c:axId val="98790784"/>
      </c:lineChart>
      <c:catAx>
        <c:axId val="9878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790784"/>
        <c:crosses val="autoZero"/>
        <c:auto val="1"/>
        <c:lblAlgn val="ctr"/>
        <c:lblOffset val="100"/>
        <c:noMultiLvlLbl val="1"/>
      </c:catAx>
      <c:valAx>
        <c:axId val="9879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8788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96.8</c:v>
                </c:pt>
                <c:pt idx="2">
                  <c:v>96.8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4-42BB-B7FB-D80363BA3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21248"/>
        <c:axId val="9882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4-42BB-B7FB-D80363BA3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21248"/>
        <c:axId val="98823168"/>
      </c:lineChart>
      <c:catAx>
        <c:axId val="98821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8823168"/>
        <c:crosses val="autoZero"/>
        <c:auto val="1"/>
        <c:lblAlgn val="ctr"/>
        <c:lblOffset val="100"/>
        <c:noMultiLvlLbl val="1"/>
      </c:catAx>
      <c:valAx>
        <c:axId val="9882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821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95.1</c:v>
                </c:pt>
                <c:pt idx="1">
                  <c:v>97.6</c:v>
                </c:pt>
                <c:pt idx="2">
                  <c:v>95.9</c:v>
                </c:pt>
                <c:pt idx="3">
                  <c:v>97.6</c:v>
                </c:pt>
                <c:pt idx="4">
                  <c:v>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C-4E55-98FF-856826F42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95520"/>
        <c:axId val="9920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C-4E55-98FF-856826F42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95520"/>
        <c:axId val="99205888"/>
      </c:lineChart>
      <c:catAx>
        <c:axId val="99195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205888"/>
        <c:crosses val="autoZero"/>
        <c:auto val="1"/>
        <c:lblAlgn val="ctr"/>
        <c:lblOffset val="100"/>
        <c:noMultiLvlLbl val="1"/>
      </c:catAx>
      <c:valAx>
        <c:axId val="9920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195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1637</c:v>
                </c:pt>
                <c:pt idx="1">
                  <c:v>1797</c:v>
                </c:pt>
                <c:pt idx="2">
                  <c:v>1786</c:v>
                </c:pt>
                <c:pt idx="3">
                  <c:v>1871</c:v>
                </c:pt>
                <c:pt idx="4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A-4158-9A40-F46866C25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52480"/>
        <c:axId val="9926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A-4158-9A40-F46866C25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52480"/>
        <c:axId val="99262848"/>
      </c:lineChart>
      <c:catAx>
        <c:axId val="99252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262848"/>
        <c:crosses val="autoZero"/>
        <c:auto val="1"/>
        <c:lblAlgn val="ctr"/>
        <c:lblOffset val="100"/>
        <c:noMultiLvlLbl val="1"/>
      </c:catAx>
      <c:valAx>
        <c:axId val="9926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252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IS47" zoomScaleNormal="100" zoomScaleSheetLayoutView="70" workbookViewId="0">
      <selection activeCell="NU63" sqref="NU6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朝潮橋駐車場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727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31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124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2025.9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2214.1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1323.3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1741.2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1706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96.8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96.8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100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384.2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754.2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383.4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10.199999999999999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279.89999999999998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295.5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224.4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125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95.1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97.6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95.9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97.6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97.5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1637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1797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1786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1871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1863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407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33.6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-122.5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8183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7940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2576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83.1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54.4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f9r2VLKLPzdxxoPm7OUAF1Cxt9Qk4rQeLOQf+2lGnYFeV2VsMZsCUMI278awwpb07UqPVwraHbODkjrrG+W58A==" saltValue="ZmCI8tY6CpoTXQYnsL62F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2022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愛媛県八幡浜市</v>
      </c>
      <c r="I6" s="48" t="str">
        <f t="shared" si="1"/>
        <v>朝潮橋駐車場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商業施設</v>
      </c>
      <c r="T6" s="50" t="str">
        <f t="shared" si="1"/>
        <v>無</v>
      </c>
      <c r="U6" s="51">
        <f t="shared" si="1"/>
        <v>727</v>
      </c>
      <c r="V6" s="51">
        <f t="shared" si="1"/>
        <v>31</v>
      </c>
      <c r="W6" s="51">
        <f t="shared" si="1"/>
        <v>0</v>
      </c>
      <c r="X6" s="50" t="str">
        <f t="shared" si="1"/>
        <v>無</v>
      </c>
      <c r="Y6" s="52">
        <f>IF(Y8="-",NA(),Y8)</f>
        <v>2025.9</v>
      </c>
      <c r="Z6" s="52">
        <f t="shared" ref="Z6:AH6" si="2">IF(Z8="-",NA(),Z8)</f>
        <v>2214.1</v>
      </c>
      <c r="AA6" s="52">
        <f t="shared" si="2"/>
        <v>1323.3</v>
      </c>
      <c r="AB6" s="52">
        <f t="shared" si="2"/>
        <v>1741.2</v>
      </c>
      <c r="AC6" s="52">
        <f t="shared" si="2"/>
        <v>1706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95.1</v>
      </c>
      <c r="BG6" s="52">
        <f t="shared" ref="BG6:BO6" si="5">IF(BG8="-",NA(),BG8)</f>
        <v>97.6</v>
      </c>
      <c r="BH6" s="52">
        <f t="shared" si="5"/>
        <v>95.9</v>
      </c>
      <c r="BI6" s="52">
        <f t="shared" si="5"/>
        <v>97.6</v>
      </c>
      <c r="BJ6" s="52">
        <f t="shared" si="5"/>
        <v>97.5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1637</v>
      </c>
      <c r="BR6" s="53">
        <f t="shared" ref="BR6:BZ6" si="6">IF(BR8="-",NA(),BR8)</f>
        <v>1797</v>
      </c>
      <c r="BS6" s="53">
        <f t="shared" si="6"/>
        <v>1786</v>
      </c>
      <c r="BT6" s="53">
        <f t="shared" si="6"/>
        <v>1871</v>
      </c>
      <c r="BU6" s="53">
        <f t="shared" si="6"/>
        <v>1863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100</v>
      </c>
      <c r="DL6" s="52">
        <f t="shared" ref="DL6:DT6" si="9">IF(DL8="-",NA(),DL8)</f>
        <v>96.8</v>
      </c>
      <c r="DM6" s="52">
        <f t="shared" si="9"/>
        <v>96.8</v>
      </c>
      <c r="DN6" s="52">
        <f t="shared" si="9"/>
        <v>100</v>
      </c>
      <c r="DO6" s="52">
        <f t="shared" si="9"/>
        <v>100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102</v>
      </c>
      <c r="B7" s="48">
        <f t="shared" ref="B7:X7" si="10">B8</f>
        <v>2022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愛媛県　八幡浜市</v>
      </c>
      <c r="I7" s="48" t="str">
        <f t="shared" si="10"/>
        <v>朝潮橋駐車場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727</v>
      </c>
      <c r="V7" s="51">
        <f t="shared" si="10"/>
        <v>31</v>
      </c>
      <c r="W7" s="51">
        <f t="shared" si="10"/>
        <v>0</v>
      </c>
      <c r="X7" s="50" t="str">
        <f t="shared" si="10"/>
        <v>無</v>
      </c>
      <c r="Y7" s="52">
        <f>Y8</f>
        <v>2025.9</v>
      </c>
      <c r="Z7" s="52">
        <f t="shared" ref="Z7:AH7" si="11">Z8</f>
        <v>2214.1</v>
      </c>
      <c r="AA7" s="52">
        <f t="shared" si="11"/>
        <v>1323.3</v>
      </c>
      <c r="AB7" s="52">
        <f t="shared" si="11"/>
        <v>1741.2</v>
      </c>
      <c r="AC7" s="52">
        <f t="shared" si="11"/>
        <v>1706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95.1</v>
      </c>
      <c r="BG7" s="52">
        <f t="shared" ref="BG7:BO7" si="14">BG8</f>
        <v>97.6</v>
      </c>
      <c r="BH7" s="52">
        <f t="shared" si="14"/>
        <v>95.9</v>
      </c>
      <c r="BI7" s="52">
        <f t="shared" si="14"/>
        <v>97.6</v>
      </c>
      <c r="BJ7" s="52">
        <f t="shared" si="14"/>
        <v>97.5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1637</v>
      </c>
      <c r="BR7" s="53">
        <f t="shared" ref="BR7:BZ7" si="15">BR8</f>
        <v>1797</v>
      </c>
      <c r="BS7" s="53">
        <f t="shared" si="15"/>
        <v>1786</v>
      </c>
      <c r="BT7" s="53">
        <f t="shared" si="15"/>
        <v>1871</v>
      </c>
      <c r="BU7" s="53">
        <f t="shared" si="15"/>
        <v>1863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104</v>
      </c>
      <c r="CL7" s="49"/>
      <c r="CM7" s="51">
        <f>CM8</f>
        <v>0</v>
      </c>
      <c r="CN7" s="51">
        <f>CN8</f>
        <v>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100</v>
      </c>
      <c r="DL7" s="52">
        <f t="shared" ref="DL7:DT7" si="17">DL8</f>
        <v>96.8</v>
      </c>
      <c r="DM7" s="52">
        <f t="shared" si="17"/>
        <v>96.8</v>
      </c>
      <c r="DN7" s="52">
        <f t="shared" si="17"/>
        <v>100</v>
      </c>
      <c r="DO7" s="52">
        <f t="shared" si="17"/>
        <v>100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15">
      <c r="A8" s="37"/>
      <c r="B8" s="55">
        <v>2022</v>
      </c>
      <c r="C8" s="55">
        <v>382043</v>
      </c>
      <c r="D8" s="55">
        <v>47</v>
      </c>
      <c r="E8" s="55">
        <v>14</v>
      </c>
      <c r="F8" s="55">
        <v>0</v>
      </c>
      <c r="G8" s="55">
        <v>5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37</v>
      </c>
      <c r="S8" s="57" t="s">
        <v>115</v>
      </c>
      <c r="T8" s="57" t="s">
        <v>116</v>
      </c>
      <c r="U8" s="58">
        <v>727</v>
      </c>
      <c r="V8" s="58">
        <v>31</v>
      </c>
      <c r="W8" s="58">
        <v>0</v>
      </c>
      <c r="X8" s="57" t="s">
        <v>116</v>
      </c>
      <c r="Y8" s="59">
        <v>2025.9</v>
      </c>
      <c r="Z8" s="59">
        <v>2214.1</v>
      </c>
      <c r="AA8" s="59">
        <v>1323.3</v>
      </c>
      <c r="AB8" s="59">
        <v>1741.2</v>
      </c>
      <c r="AC8" s="59">
        <v>1706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95.1</v>
      </c>
      <c r="BG8" s="59">
        <v>97.6</v>
      </c>
      <c r="BH8" s="59">
        <v>95.9</v>
      </c>
      <c r="BI8" s="59">
        <v>97.6</v>
      </c>
      <c r="BJ8" s="59">
        <v>97.5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1637</v>
      </c>
      <c r="BR8" s="60">
        <v>1797</v>
      </c>
      <c r="BS8" s="60">
        <v>1786</v>
      </c>
      <c r="BT8" s="61">
        <v>1871</v>
      </c>
      <c r="BU8" s="61">
        <v>1863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0</v>
      </c>
      <c r="CN8" s="58">
        <v>0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100</v>
      </c>
      <c r="DL8" s="59">
        <v>96.8</v>
      </c>
      <c r="DM8" s="59">
        <v>96.8</v>
      </c>
      <c r="DN8" s="59">
        <v>100</v>
      </c>
      <c r="DO8" s="59">
        <v>100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2024-02-03T01:45:09Z</cp:lastPrinted>
  <dcterms:created xsi:type="dcterms:W3CDTF">2024-01-11T00:15:21Z</dcterms:created>
  <dcterms:modified xsi:type="dcterms:W3CDTF">2024-02-20T07:16:39Z</dcterms:modified>
  <cp:category/>
</cp:coreProperties>
</file>