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5 HP掲載データ\作業\打ち返し用\"/>
    </mc:Choice>
  </mc:AlternateContent>
  <xr:revisionPtr revIDLastSave="0" documentId="13_ncr:1_{01D825F7-0613-4538-9A5B-108601B31F72}" xr6:coauthVersionLast="36" xr6:coauthVersionMax="36" xr10:uidLastSave="{00000000-0000-0000-0000-000000000000}"/>
  <workbookProtection workbookAlgorithmName="SHA-512" workbookHashValue="VX49JrFLt4ZeVYD8oazlz2rpKsAIqp8Y9EKBgR7JtQ0n2WrAk8ZqW8iv7wpTYKqOk5YSE6btjibgFMwdcUY8cA==" workbookSaltValue="QAVquGrsv35itmjdWtaK+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LT78" i="4" s="1"/>
  <c r="DG7" i="5"/>
  <c r="DF7" i="5"/>
  <c r="DE7" i="5"/>
  <c r="DD7" i="5"/>
  <c r="DC7" i="5"/>
  <c r="DB7" i="5"/>
  <c r="DA7" i="5"/>
  <c r="CZ7" i="5"/>
  <c r="CN7" i="5"/>
  <c r="CM7" i="5"/>
  <c r="BZ7" i="5"/>
  <c r="MA53" i="4" s="1"/>
  <c r="BY7" i="5"/>
  <c r="LH53" i="4" s="1"/>
  <c r="BX7" i="5"/>
  <c r="BW7" i="5"/>
  <c r="BV7" i="5"/>
  <c r="BU7" i="5"/>
  <c r="BT7" i="5"/>
  <c r="BS7" i="5"/>
  <c r="BR7" i="5"/>
  <c r="BQ7" i="5"/>
  <c r="BO7" i="5"/>
  <c r="BN7" i="5"/>
  <c r="BM7" i="5"/>
  <c r="FX53" i="4" s="1"/>
  <c r="BL7" i="5"/>
  <c r="FE53" i="4" s="1"/>
  <c r="BK7" i="5"/>
  <c r="BJ7" i="5"/>
  <c r="BI7" i="5"/>
  <c r="BH7" i="5"/>
  <c r="BG7" i="5"/>
  <c r="BF7" i="5"/>
  <c r="BD7" i="5"/>
  <c r="BC7" i="5"/>
  <c r="BB7" i="5"/>
  <c r="BA7" i="5"/>
  <c r="AN53" i="4" s="1"/>
  <c r="AZ7" i="5"/>
  <c r="U53" i="4" s="1"/>
  <c r="AY7" i="5"/>
  <c r="CS52" i="4" s="1"/>
  <c r="AX7" i="5"/>
  <c r="AW7" i="5"/>
  <c r="AV7" i="5"/>
  <c r="AU7" i="5"/>
  <c r="AS7" i="5"/>
  <c r="AR7" i="5"/>
  <c r="AQ7" i="5"/>
  <c r="AP7" i="5"/>
  <c r="AO7" i="5"/>
  <c r="AN7" i="5"/>
  <c r="AM7" i="5"/>
  <c r="GQ31" i="4" s="1"/>
  <c r="AL7" i="5"/>
  <c r="FX31" i="4" s="1"/>
  <c r="AK7" i="5"/>
  <c r="AJ7" i="5"/>
  <c r="AH7" i="5"/>
  <c r="AG7" i="5"/>
  <c r="AF7" i="5"/>
  <c r="AE7" i="5"/>
  <c r="AD7" i="5"/>
  <c r="AC7" i="5"/>
  <c r="AB7" i="5"/>
  <c r="AA7" i="5"/>
  <c r="Z7" i="5"/>
  <c r="Y7" i="5"/>
  <c r="X7" i="5"/>
  <c r="W7" i="5"/>
  <c r="V7" i="5"/>
  <c r="U7" i="5"/>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HJ53" i="4"/>
  <c r="GQ53" i="4"/>
  <c r="EL53" i="4"/>
  <c r="CS53" i="4"/>
  <c r="BZ53" i="4"/>
  <c r="BG53" i="4"/>
  <c r="MA52" i="4"/>
  <c r="LH52" i="4"/>
  <c r="KO52" i="4"/>
  <c r="JV52" i="4"/>
  <c r="JC52" i="4"/>
  <c r="HJ52" i="4"/>
  <c r="GQ52" i="4"/>
  <c r="FX52" i="4"/>
  <c r="FE52" i="4"/>
  <c r="EL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FE31" i="4"/>
  <c r="EL31" i="4"/>
  <c r="CS31" i="4"/>
  <c r="BZ31" i="4"/>
  <c r="BG31" i="4"/>
  <c r="AN31" i="4"/>
  <c r="U31" i="4"/>
  <c r="LJ10" i="4"/>
  <c r="JQ10" i="4"/>
  <c r="HX10" i="4"/>
  <c r="DU10" i="4"/>
  <c r="CF10" i="4"/>
  <c r="B10" i="4"/>
  <c r="LJ8" i="4"/>
  <c r="JQ8" i="4"/>
  <c r="HX8" i="4"/>
  <c r="FJ8" i="4"/>
  <c r="CF8" i="4"/>
  <c r="AQ8" i="4"/>
  <c r="B8" i="4"/>
  <c r="MA51" i="4" l="1"/>
  <c r="MI76" i="4"/>
  <c r="HJ51" i="4"/>
  <c r="MA30" i="4"/>
  <c r="BZ76" i="4"/>
  <c r="IT76" i="4"/>
  <c r="CS51" i="4"/>
  <c r="HJ30" i="4"/>
  <c r="CS30" i="4"/>
  <c r="C11" i="5"/>
  <c r="D11" i="5"/>
  <c r="E11" i="5"/>
  <c r="B11" i="5"/>
  <c r="BK76" i="4" l="1"/>
  <c r="LH51" i="4"/>
  <c r="BZ51" i="4"/>
  <c r="LT76" i="4"/>
  <c r="GQ51" i="4"/>
  <c r="LH30" i="4"/>
  <c r="GQ30" i="4"/>
  <c r="BZ30" i="4"/>
  <c r="IE76" i="4"/>
  <c r="BG30" i="4"/>
  <c r="KO30" i="4"/>
  <c r="HP76" i="4"/>
  <c r="FX30" i="4"/>
  <c r="AV76" i="4"/>
  <c r="KO51" i="4"/>
  <c r="LE76" i="4"/>
  <c r="BG51" i="4"/>
  <c r="FX51" i="4"/>
  <c r="KP76" i="4"/>
  <c r="HA76" i="4"/>
  <c r="AN51" i="4"/>
  <c r="FE30" i="4"/>
  <c r="FE51" i="4"/>
  <c r="AN30" i="4"/>
  <c r="AG76" i="4"/>
  <c r="JV51" i="4"/>
  <c r="JV30" i="4"/>
  <c r="KA76" i="4"/>
  <c r="EL51" i="4"/>
  <c r="JC30" i="4"/>
  <c r="GL76" i="4"/>
  <c r="U51" i="4"/>
  <c r="EL30" i="4"/>
  <c r="U30" i="4"/>
  <c r="R76" i="4"/>
  <c r="JC51" i="4"/>
</calcChain>
</file>

<file path=xl/sharedStrings.xml><?xml version="1.0" encoding="utf-8"?>
<sst xmlns="http://schemas.openxmlformats.org/spreadsheetml/2006/main" count="278" uniqueCount="129">
  <si>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</si>
  <si>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</si>
  <si>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</si>
  <si>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</si>
  <si>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</si>
  <si>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</si>
  <si>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</si>
  <si>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</si>
  <si>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</si>
  <si>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</si>
  <si>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</si>
  <si>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</si>
  <si>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</si>
  <si>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</si>
  <si>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</si>
  <si>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</si>
  <si>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</si>
  <si>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</si>
  <si>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</si>
  <si>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</si>
  <si>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</si>
  <si>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</si>
  <si>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</si>
  <si>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</si>
  <si>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</si>
  <si>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</si>
  <si>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</si>
  <si>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</si>
  <si>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</si>
  <si>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</si>
  <si>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</si>
  <si>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</si>
  <si>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</si>
  <si>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</si>
  <si>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</si>
  <si>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</si>
  <si>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</si>
  <si>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</si>
  <si>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</si>
  <si>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</si>
  <si>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</si>
  <si>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</si>
  <si>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</si>
  <si>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</si>
  <si>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</si>
  <si>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</si>
  <si>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</si>
  <si>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</si>
  <si>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</si>
  <si>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</si>
  <si>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</si>
  <si>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</si>
  <si>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</si>
  <si>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</si>
  <si>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</si>
  <si>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</si>
  <si>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</si>
  <si>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</si>
  <si>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</si>
  <si>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</si>
  <si>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</si>
  <si>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</si>
  <si>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</si>
  <si>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</si>
  <si>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</si>
  <si>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</si>
  <si>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</si>
  <si>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</si>
  <si>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</si>
  <si>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</si>
  <si>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</si>
  <si>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</si>
  <si>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</si>
  <si>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</si>
  <si>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</si>
  <si>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</si>
  <si>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</si>
  <si>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</si>
  <si>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</si>
  <si>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</si>
  <si>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</si>
  <si>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</si>
  <si>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</si>
  <si>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</si>
  <si>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</si>
  <si>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</si>
  <si>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</si>
  <si>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</si>
  <si>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</si>
  <si>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</si>
  <si>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</si>
  <si>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</si>
  <si>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</si>
  <si>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</si>
  <si>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</si>
  <si>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</si>
  <si>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</si>
  <si>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</si>
  <si>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</si>
  <si>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</si>
  <si>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</si>
  <si>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</si>
  <si>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</si>
  <si>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</si>
  <si>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</si>
  <si>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</si>
  <si>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</si>
  <si>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</si>
  <si>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八幡浜市</t>
  </si>
  <si>
    <t>北浜駐車場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</si>
  <si>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</si>
  <si>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</si>
  <si>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</si>
  <si>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</si>
  <si>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</si>
  <si>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</si>
  <si>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</si>
  <si>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</si>
  <si>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</si>
  <si>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</si>
  <si>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</si>
  <si>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</si>
  <si>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</si>
  <si>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</si>
  <si>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</si>
  <si>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⑧設備投資見込額
平面駐車場であり、大きな改修等、新たな設備投資については見込んでいない。
</t>
    <phoneticPr fontId="5"/>
  </si>
  <si>
    <t xml:space="preserve">⑪稼働率
定期駐車のみであり、ほぼ空きがない状態で推移している。
</t>
    <phoneticPr fontId="5"/>
  </si>
  <si>
    <t xml:space="preserve">平面駐車場であり、機械等の設備もないため、修繕等の支出も少ない。定期駐車のみであり、ほとんど空きがない状態であるため収入は安定している。
営業に関する収益性は高いが、駐車場事業全体の消費税を毎年計上しているため、消費税額により支出が変動している。
</t>
    <phoneticPr fontId="5"/>
  </si>
  <si>
    <t xml:space="preserve">①収益的収支比率
収入は多少の増減はあるが、ほぼ横ばいである。定期駐車のみでほとんど空きがない状態であるため、収入は安定している。
収益的収支比率はこれまで100％を下回っていたが、これは駐車場全体に係る消費税を当会計から支出しているためであり、平成30年度は消費税が還付を計上しているため、数値が高くなっている。
④売上高GOP比率
⑤EBITDA
同様に消費税の支出の関係でこれまで数値がマイナスになっていたが、消費税の納税の有無により上下している。収入は安定しており、大きな支出もないことから、収益率は好調である。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</si>
</sst>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3060.9</c:v>
                </c:pt>
                <c:pt idx="1">
                  <c:v>402</c:v>
                </c:pt>
                <c:pt idx="2">
                  <c:v>107.5</c:v>
                </c:pt>
                <c:pt idx="3">
                  <c:v>76.7</c:v>
                </c:pt>
                <c:pt idx="4">
                  <c:v>80.099999999999994</c:v>
                </c:pt>
              </c:numCache>
            </c:numRef>
          </c:val>
          <c:extLst>
            <c:ext xmlns:c16="http://schemas.microsoft.com/office/drawing/2014/chart" uri="{C3380CC4-5D6E-409C-BE32-E72D297353CC}">
              <c16:uniqueId val="{00000000-84A4-40E0-852F-48D04017D192}"/>
            </c:ext>
          </c:extLst>
        </c:ser>
        <c:dLbls>
          <c:showLegendKey val="0"/>
          <c:showVal val="0"/>
          <c:showCatName val="0"/>
          <c:showSerName val="0"/>
          <c:showPercent val="0"/>
          <c:showBubbleSize val="0"/>
        </c:dLbls>
        <c:gapWidth val="150"/>
        <c:axId val="56312960"/>
        <c:axId val="563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84A4-40E0-852F-48D04017D192}"/>
            </c:ext>
          </c:extLst>
        </c:ser>
        <c:dLbls>
          <c:showLegendKey val="0"/>
          <c:showVal val="0"/>
          <c:showCatName val="0"/>
          <c:showSerName val="0"/>
          <c:showPercent val="0"/>
          <c:showBubbleSize val="0"/>
        </c:dLbls>
        <c:marker val="1"/>
        <c:smooth val="0"/>
        <c:axId val="56312960"/>
        <c:axId val="56314880"/>
      </c:lineChart>
      <c:catAx>
        <c:axId val="56312960"/>
        <c:scaling>
          <c:orientation val="minMax"/>
        </c:scaling>
        <c:delete val="1"/>
        <c:axPos val="b"/>
        <c:numFmt formatCode="General" sourceLinked="1"/>
        <c:majorTickMark val="none"/>
        <c:minorTickMark val="none"/>
        <c:tickLblPos val="none"/>
        <c:crossAx val="56314880"/>
        <c:crosses val="autoZero"/>
        <c:auto val="1"/>
        <c:lblAlgn val="ctr"/>
        <c:lblOffset val="100"/>
        <c:noMultiLvlLbl val="1"/>
      </c:catAx>
      <c:valAx>
        <c:axId val="5631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1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467-4775-972E-313AEA8BA774}"/>
            </c:ext>
          </c:extLst>
        </c:ser>
        <c:dLbls>
          <c:showLegendKey val="0"/>
          <c:showVal val="0"/>
          <c:showCatName val="0"/>
          <c:showSerName val="0"/>
          <c:showPercent val="0"/>
          <c:showBubbleSize val="0"/>
        </c:dLbls>
        <c:gapWidth val="150"/>
        <c:axId val="56263808"/>
        <c:axId val="562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1467-4775-972E-313AEA8BA774}"/>
            </c:ext>
          </c:extLst>
        </c:ser>
        <c:dLbls>
          <c:showLegendKey val="0"/>
          <c:showVal val="0"/>
          <c:showCatName val="0"/>
          <c:showSerName val="0"/>
          <c:showPercent val="0"/>
          <c:showBubbleSize val="0"/>
        </c:dLbls>
        <c:marker val="1"/>
        <c:smooth val="0"/>
        <c:axId val="56263808"/>
        <c:axId val="56265728"/>
      </c:lineChart>
      <c:catAx>
        <c:axId val="56263808"/>
        <c:scaling>
          <c:orientation val="minMax"/>
        </c:scaling>
        <c:delete val="1"/>
        <c:axPos val="b"/>
        <c:numFmt formatCode="General" sourceLinked="1"/>
        <c:majorTickMark val="none"/>
        <c:minorTickMark val="none"/>
        <c:tickLblPos val="none"/>
        <c:crossAx val="56265728"/>
        <c:crosses val="autoZero"/>
        <c:auto val="1"/>
        <c:lblAlgn val="ctr"/>
        <c:lblOffset val="100"/>
        <c:noMultiLvlLbl val="1"/>
      </c:catAx>
      <c:valAx>
        <c:axId val="562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26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8AC-4766-81D0-8628123BC141}"/>
            </c:ext>
          </c:extLst>
        </c:ser>
        <c:dLbls>
          <c:showLegendKey val="0"/>
          <c:showVal val="0"/>
          <c:showCatName val="0"/>
          <c:showSerName val="0"/>
          <c:showPercent val="0"/>
          <c:showBubbleSize val="0"/>
        </c:dLbls>
        <c:gapWidth val="150"/>
        <c:axId val="60109568"/>
        <c:axId val="601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8AC-4766-81D0-8628123BC141}"/>
            </c:ext>
          </c:extLst>
        </c:ser>
        <c:dLbls>
          <c:showLegendKey val="0"/>
          <c:showVal val="0"/>
          <c:showCatName val="0"/>
          <c:showSerName val="0"/>
          <c:showPercent val="0"/>
          <c:showBubbleSize val="0"/>
        </c:dLbls>
        <c:marker val="1"/>
        <c:smooth val="0"/>
        <c:axId val="60109568"/>
        <c:axId val="60111488"/>
      </c:lineChart>
      <c:catAx>
        <c:axId val="60109568"/>
        <c:scaling>
          <c:orientation val="minMax"/>
        </c:scaling>
        <c:delete val="1"/>
        <c:axPos val="b"/>
        <c:numFmt formatCode="General" sourceLinked="1"/>
        <c:majorTickMark val="none"/>
        <c:minorTickMark val="none"/>
        <c:tickLblPos val="none"/>
        <c:crossAx val="60111488"/>
        <c:crosses val="autoZero"/>
        <c:auto val="1"/>
        <c:lblAlgn val="ctr"/>
        <c:lblOffset val="100"/>
        <c:noMultiLvlLbl val="1"/>
      </c:catAx>
      <c:valAx>
        <c:axId val="6011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0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3F8-4C12-871C-94228469D409}"/>
            </c:ext>
          </c:extLst>
        </c:ser>
        <c:dLbls>
          <c:showLegendKey val="0"/>
          <c:showVal val="0"/>
          <c:showCatName val="0"/>
          <c:showSerName val="0"/>
          <c:showPercent val="0"/>
          <c:showBubbleSize val="0"/>
        </c:dLbls>
        <c:gapWidth val="150"/>
        <c:axId val="60158336"/>
        <c:axId val="601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F8-4C12-871C-94228469D409}"/>
            </c:ext>
          </c:extLst>
        </c:ser>
        <c:dLbls>
          <c:showLegendKey val="0"/>
          <c:showVal val="0"/>
          <c:showCatName val="0"/>
          <c:showSerName val="0"/>
          <c:showPercent val="0"/>
          <c:showBubbleSize val="0"/>
        </c:dLbls>
        <c:marker val="1"/>
        <c:smooth val="0"/>
        <c:axId val="60158336"/>
        <c:axId val="60160256"/>
      </c:lineChart>
      <c:catAx>
        <c:axId val="60158336"/>
        <c:scaling>
          <c:orientation val="minMax"/>
        </c:scaling>
        <c:delete val="1"/>
        <c:axPos val="b"/>
        <c:numFmt formatCode="General" sourceLinked="1"/>
        <c:majorTickMark val="none"/>
        <c:minorTickMark val="none"/>
        <c:tickLblPos val="none"/>
        <c:crossAx val="60160256"/>
        <c:crosses val="autoZero"/>
        <c:auto val="1"/>
        <c:lblAlgn val="ctr"/>
        <c:lblOffset val="100"/>
        <c:noMultiLvlLbl val="1"/>
      </c:catAx>
      <c:valAx>
        <c:axId val="6016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5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45-49FF-8226-C66EF7F52A21}"/>
            </c:ext>
          </c:extLst>
        </c:ser>
        <c:dLbls>
          <c:showLegendKey val="0"/>
          <c:showVal val="0"/>
          <c:showCatName val="0"/>
          <c:showSerName val="0"/>
          <c:showPercent val="0"/>
          <c:showBubbleSize val="0"/>
        </c:dLbls>
        <c:gapWidth val="150"/>
        <c:axId val="103192064"/>
        <c:axId val="10319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0945-49FF-8226-C66EF7F52A21}"/>
            </c:ext>
          </c:extLst>
        </c:ser>
        <c:dLbls>
          <c:showLegendKey val="0"/>
          <c:showVal val="0"/>
          <c:showCatName val="0"/>
          <c:showSerName val="0"/>
          <c:showPercent val="0"/>
          <c:showBubbleSize val="0"/>
        </c:dLbls>
        <c:marker val="1"/>
        <c:smooth val="0"/>
        <c:axId val="103192064"/>
        <c:axId val="103193984"/>
      </c:lineChart>
      <c:catAx>
        <c:axId val="103192064"/>
        <c:scaling>
          <c:orientation val="minMax"/>
        </c:scaling>
        <c:delete val="1"/>
        <c:axPos val="b"/>
        <c:numFmt formatCode="General" sourceLinked="1"/>
        <c:majorTickMark val="none"/>
        <c:minorTickMark val="none"/>
        <c:tickLblPos val="none"/>
        <c:crossAx val="103193984"/>
        <c:crosses val="autoZero"/>
        <c:auto val="1"/>
        <c:lblAlgn val="ctr"/>
        <c:lblOffset val="100"/>
        <c:noMultiLvlLbl val="1"/>
      </c:catAx>
      <c:valAx>
        <c:axId val="10319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19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6D8-4F59-98CE-C61AF35AB6FF}"/>
            </c:ext>
          </c:extLst>
        </c:ser>
        <c:dLbls>
          <c:showLegendKey val="0"/>
          <c:showVal val="0"/>
          <c:showCatName val="0"/>
          <c:showSerName val="0"/>
          <c:showPercent val="0"/>
          <c:showBubbleSize val="0"/>
        </c:dLbls>
        <c:gapWidth val="150"/>
        <c:axId val="104556032"/>
        <c:axId val="10455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06D8-4F59-98CE-C61AF35AB6FF}"/>
            </c:ext>
          </c:extLst>
        </c:ser>
        <c:dLbls>
          <c:showLegendKey val="0"/>
          <c:showVal val="0"/>
          <c:showCatName val="0"/>
          <c:showSerName val="0"/>
          <c:showPercent val="0"/>
          <c:showBubbleSize val="0"/>
        </c:dLbls>
        <c:marker val="1"/>
        <c:smooth val="0"/>
        <c:axId val="104556032"/>
        <c:axId val="104557952"/>
      </c:lineChart>
      <c:catAx>
        <c:axId val="104556032"/>
        <c:scaling>
          <c:orientation val="minMax"/>
        </c:scaling>
        <c:delete val="1"/>
        <c:axPos val="b"/>
        <c:numFmt formatCode="General" sourceLinked="1"/>
        <c:majorTickMark val="none"/>
        <c:minorTickMark val="none"/>
        <c:tickLblPos val="none"/>
        <c:crossAx val="104557952"/>
        <c:crosses val="autoZero"/>
        <c:auto val="1"/>
        <c:lblAlgn val="ctr"/>
        <c:lblOffset val="100"/>
        <c:noMultiLvlLbl val="1"/>
      </c:catAx>
      <c:valAx>
        <c:axId val="104557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55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100</c:v>
                </c:pt>
                <c:pt idx="1">
                  <c:v>91.7</c:v>
                </c:pt>
                <c:pt idx="2">
                  <c:v>91.7</c:v>
                </c:pt>
                <c:pt idx="3">
                  <c:v>91.7</c:v>
                </c:pt>
                <c:pt idx="4">
                  <c:v>91.7</c:v>
                </c:pt>
              </c:numCache>
            </c:numRef>
          </c:val>
          <c:extLst>
            <c:ext xmlns:c16="http://schemas.microsoft.com/office/drawing/2014/chart" uri="{C3380CC4-5D6E-409C-BE32-E72D297353CC}">
              <c16:uniqueId val="{00000000-4DBD-4124-A7D6-8F24DFDCB5B1}"/>
            </c:ext>
          </c:extLst>
        </c:ser>
        <c:dLbls>
          <c:showLegendKey val="0"/>
          <c:showVal val="0"/>
          <c:showCatName val="0"/>
          <c:showSerName val="0"/>
          <c:showPercent val="0"/>
          <c:showBubbleSize val="0"/>
        </c:dLbls>
        <c:gapWidth val="150"/>
        <c:axId val="104588416"/>
        <c:axId val="1045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4DBD-4124-A7D6-8F24DFDCB5B1}"/>
            </c:ext>
          </c:extLst>
        </c:ser>
        <c:dLbls>
          <c:showLegendKey val="0"/>
          <c:showVal val="0"/>
          <c:showCatName val="0"/>
          <c:showSerName val="0"/>
          <c:showPercent val="0"/>
          <c:showBubbleSize val="0"/>
        </c:dLbls>
        <c:marker val="1"/>
        <c:smooth val="0"/>
        <c:axId val="104588416"/>
        <c:axId val="104590336"/>
      </c:lineChart>
      <c:catAx>
        <c:axId val="104588416"/>
        <c:scaling>
          <c:orientation val="minMax"/>
        </c:scaling>
        <c:delete val="1"/>
        <c:axPos val="b"/>
        <c:numFmt formatCode="General" sourceLinked="1"/>
        <c:majorTickMark val="none"/>
        <c:minorTickMark val="none"/>
        <c:tickLblPos val="none"/>
        <c:crossAx val="104590336"/>
        <c:crosses val="autoZero"/>
        <c:auto val="1"/>
        <c:lblAlgn val="ctr"/>
        <c:lblOffset val="100"/>
        <c:noMultiLvlLbl val="1"/>
      </c:catAx>
      <c:valAx>
        <c:axId val="10459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58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96.7</c:v>
                </c:pt>
                <c:pt idx="1">
                  <c:v>75.099999999999994</c:v>
                </c:pt>
                <c:pt idx="2">
                  <c:v>7</c:v>
                </c:pt>
                <c:pt idx="3">
                  <c:v>-30.3</c:v>
                </c:pt>
                <c:pt idx="4">
                  <c:v>-25</c:v>
                </c:pt>
              </c:numCache>
            </c:numRef>
          </c:val>
          <c:extLst>
            <c:ext xmlns:c16="http://schemas.microsoft.com/office/drawing/2014/chart" uri="{C3380CC4-5D6E-409C-BE32-E72D297353CC}">
              <c16:uniqueId val="{00000000-238B-41FD-BEEB-58F4DB9A81D2}"/>
            </c:ext>
          </c:extLst>
        </c:ser>
        <c:dLbls>
          <c:showLegendKey val="0"/>
          <c:showVal val="0"/>
          <c:showCatName val="0"/>
          <c:showSerName val="0"/>
          <c:showPercent val="0"/>
          <c:showBubbleSize val="0"/>
        </c:dLbls>
        <c:gapWidth val="150"/>
        <c:axId val="104710912"/>
        <c:axId val="10471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238B-41FD-BEEB-58F4DB9A81D2}"/>
            </c:ext>
          </c:extLst>
        </c:ser>
        <c:dLbls>
          <c:showLegendKey val="0"/>
          <c:showVal val="0"/>
          <c:showCatName val="0"/>
          <c:showSerName val="0"/>
          <c:showPercent val="0"/>
          <c:showBubbleSize val="0"/>
        </c:dLbls>
        <c:marker val="1"/>
        <c:smooth val="0"/>
        <c:axId val="104710912"/>
        <c:axId val="104712832"/>
      </c:lineChart>
      <c:catAx>
        <c:axId val="104710912"/>
        <c:scaling>
          <c:orientation val="minMax"/>
        </c:scaling>
        <c:delete val="1"/>
        <c:axPos val="b"/>
        <c:numFmt formatCode="General" sourceLinked="1"/>
        <c:majorTickMark val="none"/>
        <c:minorTickMark val="none"/>
        <c:tickLblPos val="none"/>
        <c:crossAx val="104712832"/>
        <c:crosses val="autoZero"/>
        <c:auto val="1"/>
        <c:lblAlgn val="ctr"/>
        <c:lblOffset val="100"/>
        <c:noMultiLvlLbl val="1"/>
      </c:catAx>
      <c:valAx>
        <c:axId val="10471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71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1362</c:v>
                </c:pt>
                <c:pt idx="1">
                  <c:v>1045</c:v>
                </c:pt>
                <c:pt idx="2">
                  <c:v>98</c:v>
                </c:pt>
                <c:pt idx="3">
                  <c:v>-443</c:v>
                </c:pt>
                <c:pt idx="4">
                  <c:v>-351</c:v>
                </c:pt>
              </c:numCache>
            </c:numRef>
          </c:val>
          <c:extLst>
            <c:ext xmlns:c16="http://schemas.microsoft.com/office/drawing/2014/chart" uri="{C3380CC4-5D6E-409C-BE32-E72D297353CC}">
              <c16:uniqueId val="{00000000-57CE-49F9-B33F-291EF2CA92D9}"/>
            </c:ext>
          </c:extLst>
        </c:ser>
        <c:dLbls>
          <c:showLegendKey val="0"/>
          <c:showVal val="0"/>
          <c:showCatName val="0"/>
          <c:showSerName val="0"/>
          <c:showPercent val="0"/>
          <c:showBubbleSize val="0"/>
        </c:dLbls>
        <c:gapWidth val="150"/>
        <c:axId val="104759680"/>
        <c:axId val="1047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57CE-49F9-B33F-291EF2CA92D9}"/>
            </c:ext>
          </c:extLst>
        </c:ser>
        <c:dLbls>
          <c:showLegendKey val="0"/>
          <c:showVal val="0"/>
          <c:showCatName val="0"/>
          <c:showSerName val="0"/>
          <c:showPercent val="0"/>
          <c:showBubbleSize val="0"/>
        </c:dLbls>
        <c:marker val="1"/>
        <c:smooth val="0"/>
        <c:axId val="104759680"/>
        <c:axId val="104761600"/>
      </c:lineChart>
      <c:catAx>
        <c:axId val="104759680"/>
        <c:scaling>
          <c:orientation val="minMax"/>
        </c:scaling>
        <c:delete val="1"/>
        <c:axPos val="b"/>
        <c:numFmt formatCode="General" sourceLinked="1"/>
        <c:majorTickMark val="none"/>
        <c:minorTickMark val="none"/>
        <c:tickLblPos val="none"/>
        <c:crossAx val="104761600"/>
        <c:crosses val="autoZero"/>
        <c:auto val="1"/>
        <c:lblAlgn val="ctr"/>
        <c:lblOffset val="100"/>
        <c:noMultiLvlLbl val="1"/>
      </c:catAx>
      <c:valAx>
        <c:axId val="104761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75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T1" zoomScaleNormal="100" zoomScaleSheetLayoutView="70" workbookViewId="0">
      <selection activeCell="ND11" sqref="ND11:NR1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愛媛県八幡浜市　北浜駐車場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350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3060.9</v>
      </c>
      <c r="V31" s="98"/>
      <c r="W31" s="98"/>
      <c r="X31" s="98"/>
      <c r="Y31" s="98"/>
      <c r="Z31" s="98"/>
      <c r="AA31" s="98"/>
      <c r="AB31" s="98"/>
      <c r="AC31" s="98"/>
      <c r="AD31" s="98"/>
      <c r="AE31" s="98"/>
      <c r="AF31" s="98"/>
      <c r="AG31" s="98"/>
      <c r="AH31" s="98"/>
      <c r="AI31" s="98"/>
      <c r="AJ31" s="98"/>
      <c r="AK31" s="98"/>
      <c r="AL31" s="98"/>
      <c r="AM31" s="98"/>
      <c r="AN31" s="98">
        <f>データ!Z7</f>
        <v>402</v>
      </c>
      <c r="AO31" s="98"/>
      <c r="AP31" s="98"/>
      <c r="AQ31" s="98"/>
      <c r="AR31" s="98"/>
      <c r="AS31" s="98"/>
      <c r="AT31" s="98"/>
      <c r="AU31" s="98"/>
      <c r="AV31" s="98"/>
      <c r="AW31" s="98"/>
      <c r="AX31" s="98"/>
      <c r="AY31" s="98"/>
      <c r="AZ31" s="98"/>
      <c r="BA31" s="98"/>
      <c r="BB31" s="98"/>
      <c r="BC31" s="98"/>
      <c r="BD31" s="98"/>
      <c r="BE31" s="98"/>
      <c r="BF31" s="98"/>
      <c r="BG31" s="98">
        <f>データ!AA7</f>
        <v>107.5</v>
      </c>
      <c r="BH31" s="98"/>
      <c r="BI31" s="98"/>
      <c r="BJ31" s="98"/>
      <c r="BK31" s="98"/>
      <c r="BL31" s="98"/>
      <c r="BM31" s="98"/>
      <c r="BN31" s="98"/>
      <c r="BO31" s="98"/>
      <c r="BP31" s="98"/>
      <c r="BQ31" s="98"/>
      <c r="BR31" s="98"/>
      <c r="BS31" s="98"/>
      <c r="BT31" s="98"/>
      <c r="BU31" s="98"/>
      <c r="BV31" s="98"/>
      <c r="BW31" s="98"/>
      <c r="BX31" s="98"/>
      <c r="BY31" s="98"/>
      <c r="BZ31" s="98">
        <f>データ!AB7</f>
        <v>76.7</v>
      </c>
      <c r="CA31" s="98"/>
      <c r="CB31" s="98"/>
      <c r="CC31" s="98"/>
      <c r="CD31" s="98"/>
      <c r="CE31" s="98"/>
      <c r="CF31" s="98"/>
      <c r="CG31" s="98"/>
      <c r="CH31" s="98"/>
      <c r="CI31" s="98"/>
      <c r="CJ31" s="98"/>
      <c r="CK31" s="98"/>
      <c r="CL31" s="98"/>
      <c r="CM31" s="98"/>
      <c r="CN31" s="98"/>
      <c r="CO31" s="98"/>
      <c r="CP31" s="98"/>
      <c r="CQ31" s="98"/>
      <c r="CR31" s="98"/>
      <c r="CS31" s="98">
        <f>データ!AC7</f>
        <v>80.099999999999994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100</v>
      </c>
      <c r="JD31" s="67"/>
      <c r="JE31" s="67"/>
      <c r="JF31" s="67"/>
      <c r="JG31" s="67"/>
      <c r="JH31" s="67"/>
      <c r="JI31" s="67"/>
      <c r="JJ31" s="67"/>
      <c r="JK31" s="67"/>
      <c r="JL31" s="67"/>
      <c r="JM31" s="67"/>
      <c r="JN31" s="67"/>
      <c r="JO31" s="67"/>
      <c r="JP31" s="67"/>
      <c r="JQ31" s="67"/>
      <c r="JR31" s="67"/>
      <c r="JS31" s="67"/>
      <c r="JT31" s="67"/>
      <c r="JU31" s="68"/>
      <c r="JV31" s="66">
        <f>データ!DL7</f>
        <v>91.7</v>
      </c>
      <c r="JW31" s="67"/>
      <c r="JX31" s="67"/>
      <c r="JY31" s="67"/>
      <c r="JZ31" s="67"/>
      <c r="KA31" s="67"/>
      <c r="KB31" s="67"/>
      <c r="KC31" s="67"/>
      <c r="KD31" s="67"/>
      <c r="KE31" s="67"/>
      <c r="KF31" s="67"/>
      <c r="KG31" s="67"/>
      <c r="KH31" s="67"/>
      <c r="KI31" s="67"/>
      <c r="KJ31" s="67"/>
      <c r="KK31" s="67"/>
      <c r="KL31" s="67"/>
      <c r="KM31" s="67"/>
      <c r="KN31" s="68"/>
      <c r="KO31" s="66">
        <f>データ!DM7</f>
        <v>91.7</v>
      </c>
      <c r="KP31" s="67"/>
      <c r="KQ31" s="67"/>
      <c r="KR31" s="67"/>
      <c r="KS31" s="67"/>
      <c r="KT31" s="67"/>
      <c r="KU31" s="67"/>
      <c r="KV31" s="67"/>
      <c r="KW31" s="67"/>
      <c r="KX31" s="67"/>
      <c r="KY31" s="67"/>
      <c r="KZ31" s="67"/>
      <c r="LA31" s="67"/>
      <c r="LB31" s="67"/>
      <c r="LC31" s="67"/>
      <c r="LD31" s="67"/>
      <c r="LE31" s="67"/>
      <c r="LF31" s="67"/>
      <c r="LG31" s="68"/>
      <c r="LH31" s="66">
        <f>データ!DN7</f>
        <v>91.7</v>
      </c>
      <c r="LI31" s="67"/>
      <c r="LJ31" s="67"/>
      <c r="LK31" s="67"/>
      <c r="LL31" s="67"/>
      <c r="LM31" s="67"/>
      <c r="LN31" s="67"/>
      <c r="LO31" s="67"/>
      <c r="LP31" s="67"/>
      <c r="LQ31" s="67"/>
      <c r="LR31" s="67"/>
      <c r="LS31" s="67"/>
      <c r="LT31" s="67"/>
      <c r="LU31" s="67"/>
      <c r="LV31" s="67"/>
      <c r="LW31" s="67"/>
      <c r="LX31" s="67"/>
      <c r="LY31" s="67"/>
      <c r="LZ31" s="68"/>
      <c r="MA31" s="66">
        <f>データ!DO7</f>
        <v>91.7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3200.8</v>
      </c>
      <c r="BH32" s="98"/>
      <c r="BI32" s="98"/>
      <c r="BJ32" s="98"/>
      <c r="BK32" s="98"/>
      <c r="BL32" s="98"/>
      <c r="BM32" s="98"/>
      <c r="BN32" s="98"/>
      <c r="BO32" s="98"/>
      <c r="BP32" s="98"/>
      <c r="BQ32" s="98"/>
      <c r="BR32" s="98"/>
      <c r="BS32" s="98"/>
      <c r="BT32" s="98"/>
      <c r="BU32" s="98"/>
      <c r="BV32" s="98"/>
      <c r="BW32" s="98"/>
      <c r="BX32" s="98"/>
      <c r="BY32" s="98"/>
      <c r="BZ32" s="98">
        <f>データ!AG7</f>
        <v>274.39999999999998</v>
      </c>
      <c r="CA32" s="98"/>
      <c r="CB32" s="98"/>
      <c r="CC32" s="98"/>
      <c r="CD32" s="98"/>
      <c r="CE32" s="98"/>
      <c r="CF32" s="98"/>
      <c r="CG32" s="98"/>
      <c r="CH32" s="98"/>
      <c r="CI32" s="98"/>
      <c r="CJ32" s="98"/>
      <c r="CK32" s="98"/>
      <c r="CL32" s="98"/>
      <c r="CM32" s="98"/>
      <c r="CN32" s="98"/>
      <c r="CO32" s="98"/>
      <c r="CP32" s="98"/>
      <c r="CQ32" s="98"/>
      <c r="CR32" s="98"/>
      <c r="CS32" s="98">
        <f>データ!AH7</f>
        <v>972.8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4.8</v>
      </c>
      <c r="FY32" s="98"/>
      <c r="FZ32" s="98"/>
      <c r="GA32" s="98"/>
      <c r="GB32" s="98"/>
      <c r="GC32" s="98"/>
      <c r="GD32" s="98"/>
      <c r="GE32" s="98"/>
      <c r="GF32" s="98"/>
      <c r="GG32" s="98"/>
      <c r="GH32" s="98"/>
      <c r="GI32" s="98"/>
      <c r="GJ32" s="98"/>
      <c r="GK32" s="98"/>
      <c r="GL32" s="98"/>
      <c r="GM32" s="98"/>
      <c r="GN32" s="98"/>
      <c r="GO32" s="98"/>
      <c r="GP32" s="98"/>
      <c r="GQ32" s="98">
        <f>データ!AR7</f>
        <v>3.3</v>
      </c>
      <c r="GR32" s="98"/>
      <c r="GS32" s="98"/>
      <c r="GT32" s="98"/>
      <c r="GU32" s="98"/>
      <c r="GV32" s="98"/>
      <c r="GW32" s="98"/>
      <c r="GX32" s="98"/>
      <c r="GY32" s="98"/>
      <c r="GZ32" s="98"/>
      <c r="HA32" s="98"/>
      <c r="HB32" s="98"/>
      <c r="HC32" s="98"/>
      <c r="HD32" s="98"/>
      <c r="HE32" s="98"/>
      <c r="HF32" s="98"/>
      <c r="HG32" s="98"/>
      <c r="HH32" s="98"/>
      <c r="HI32" s="98"/>
      <c r="HJ32" s="98">
        <f>データ!AS7</f>
        <v>1.6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128.5</v>
      </c>
      <c r="KP32" s="67"/>
      <c r="KQ32" s="67"/>
      <c r="KR32" s="67"/>
      <c r="KS32" s="67"/>
      <c r="KT32" s="67"/>
      <c r="KU32" s="67"/>
      <c r="KV32" s="67"/>
      <c r="KW32" s="67"/>
      <c r="KX32" s="67"/>
      <c r="KY32" s="67"/>
      <c r="KZ32" s="67"/>
      <c r="LA32" s="67"/>
      <c r="LB32" s="67"/>
      <c r="LC32" s="67"/>
      <c r="LD32" s="67"/>
      <c r="LE32" s="67"/>
      <c r="LF32" s="67"/>
      <c r="LG32" s="68"/>
      <c r="LH32" s="66">
        <f>データ!DS7</f>
        <v>138.1</v>
      </c>
      <c r="LI32" s="67"/>
      <c r="LJ32" s="67"/>
      <c r="LK32" s="67"/>
      <c r="LL32" s="67"/>
      <c r="LM32" s="67"/>
      <c r="LN32" s="67"/>
      <c r="LO32" s="67"/>
      <c r="LP32" s="67"/>
      <c r="LQ32" s="67"/>
      <c r="LR32" s="67"/>
      <c r="LS32" s="67"/>
      <c r="LT32" s="67"/>
      <c r="LU32" s="67"/>
      <c r="LV32" s="67"/>
      <c r="LW32" s="67"/>
      <c r="LX32" s="67"/>
      <c r="LY32" s="67"/>
      <c r="LZ32" s="68"/>
      <c r="MA32" s="66">
        <f>データ!DT7</f>
        <v>152.4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96.7</v>
      </c>
      <c r="EM52" s="98"/>
      <c r="EN52" s="98"/>
      <c r="EO52" s="98"/>
      <c r="EP52" s="98"/>
      <c r="EQ52" s="98"/>
      <c r="ER52" s="98"/>
      <c r="ES52" s="98"/>
      <c r="ET52" s="98"/>
      <c r="EU52" s="98"/>
      <c r="EV52" s="98"/>
      <c r="EW52" s="98"/>
      <c r="EX52" s="98"/>
      <c r="EY52" s="98"/>
      <c r="EZ52" s="98"/>
      <c r="FA52" s="98"/>
      <c r="FB52" s="98"/>
      <c r="FC52" s="98"/>
      <c r="FD52" s="98"/>
      <c r="FE52" s="98">
        <f>データ!BG7</f>
        <v>75.099999999999994</v>
      </c>
      <c r="FF52" s="98"/>
      <c r="FG52" s="98"/>
      <c r="FH52" s="98"/>
      <c r="FI52" s="98"/>
      <c r="FJ52" s="98"/>
      <c r="FK52" s="98"/>
      <c r="FL52" s="98"/>
      <c r="FM52" s="98"/>
      <c r="FN52" s="98"/>
      <c r="FO52" s="98"/>
      <c r="FP52" s="98"/>
      <c r="FQ52" s="98"/>
      <c r="FR52" s="98"/>
      <c r="FS52" s="98"/>
      <c r="FT52" s="98"/>
      <c r="FU52" s="98"/>
      <c r="FV52" s="98"/>
      <c r="FW52" s="98"/>
      <c r="FX52" s="98">
        <f>データ!BH7</f>
        <v>7</v>
      </c>
      <c r="FY52" s="98"/>
      <c r="FZ52" s="98"/>
      <c r="GA52" s="98"/>
      <c r="GB52" s="98"/>
      <c r="GC52" s="98"/>
      <c r="GD52" s="98"/>
      <c r="GE52" s="98"/>
      <c r="GF52" s="98"/>
      <c r="GG52" s="98"/>
      <c r="GH52" s="98"/>
      <c r="GI52" s="98"/>
      <c r="GJ52" s="98"/>
      <c r="GK52" s="98"/>
      <c r="GL52" s="98"/>
      <c r="GM52" s="98"/>
      <c r="GN52" s="98"/>
      <c r="GO52" s="98"/>
      <c r="GP52" s="98"/>
      <c r="GQ52" s="98">
        <f>データ!BI7</f>
        <v>-30.3</v>
      </c>
      <c r="GR52" s="98"/>
      <c r="GS52" s="98"/>
      <c r="GT52" s="98"/>
      <c r="GU52" s="98"/>
      <c r="GV52" s="98"/>
      <c r="GW52" s="98"/>
      <c r="GX52" s="98"/>
      <c r="GY52" s="98"/>
      <c r="GZ52" s="98"/>
      <c r="HA52" s="98"/>
      <c r="HB52" s="98"/>
      <c r="HC52" s="98"/>
      <c r="HD52" s="98"/>
      <c r="HE52" s="98"/>
      <c r="HF52" s="98"/>
      <c r="HG52" s="98"/>
      <c r="HH52" s="98"/>
      <c r="HI52" s="98"/>
      <c r="HJ52" s="98">
        <f>データ!BJ7</f>
        <v>-25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1362</v>
      </c>
      <c r="JD52" s="97"/>
      <c r="JE52" s="97"/>
      <c r="JF52" s="97"/>
      <c r="JG52" s="97"/>
      <c r="JH52" s="97"/>
      <c r="JI52" s="97"/>
      <c r="JJ52" s="97"/>
      <c r="JK52" s="97"/>
      <c r="JL52" s="97"/>
      <c r="JM52" s="97"/>
      <c r="JN52" s="97"/>
      <c r="JO52" s="97"/>
      <c r="JP52" s="97"/>
      <c r="JQ52" s="97"/>
      <c r="JR52" s="97"/>
      <c r="JS52" s="97"/>
      <c r="JT52" s="97"/>
      <c r="JU52" s="97"/>
      <c r="JV52" s="97">
        <f>データ!BR7</f>
        <v>1045</v>
      </c>
      <c r="JW52" s="97"/>
      <c r="JX52" s="97"/>
      <c r="JY52" s="97"/>
      <c r="JZ52" s="97"/>
      <c r="KA52" s="97"/>
      <c r="KB52" s="97"/>
      <c r="KC52" s="97"/>
      <c r="KD52" s="97"/>
      <c r="KE52" s="97"/>
      <c r="KF52" s="97"/>
      <c r="KG52" s="97"/>
      <c r="KH52" s="97"/>
      <c r="KI52" s="97"/>
      <c r="KJ52" s="97"/>
      <c r="KK52" s="97"/>
      <c r="KL52" s="97"/>
      <c r="KM52" s="97"/>
      <c r="KN52" s="97"/>
      <c r="KO52" s="97">
        <f>データ!BS7</f>
        <v>98</v>
      </c>
      <c r="KP52" s="97"/>
      <c r="KQ52" s="97"/>
      <c r="KR52" s="97"/>
      <c r="KS52" s="97"/>
      <c r="KT52" s="97"/>
      <c r="KU52" s="97"/>
      <c r="KV52" s="97"/>
      <c r="KW52" s="97"/>
      <c r="KX52" s="97"/>
      <c r="KY52" s="97"/>
      <c r="KZ52" s="97"/>
      <c r="LA52" s="97"/>
      <c r="LB52" s="97"/>
      <c r="LC52" s="97"/>
      <c r="LD52" s="97"/>
      <c r="LE52" s="97"/>
      <c r="LF52" s="97"/>
      <c r="LG52" s="97"/>
      <c r="LH52" s="97">
        <f>データ!BT7</f>
        <v>-443</v>
      </c>
      <c r="LI52" s="97"/>
      <c r="LJ52" s="97"/>
      <c r="LK52" s="97"/>
      <c r="LL52" s="97"/>
      <c r="LM52" s="97"/>
      <c r="LN52" s="97"/>
      <c r="LO52" s="97"/>
      <c r="LP52" s="97"/>
      <c r="LQ52" s="97"/>
      <c r="LR52" s="97"/>
      <c r="LS52" s="97"/>
      <c r="LT52" s="97"/>
      <c r="LU52" s="97"/>
      <c r="LV52" s="97"/>
      <c r="LW52" s="97"/>
      <c r="LX52" s="97"/>
      <c r="LY52" s="97"/>
      <c r="LZ52" s="97"/>
      <c r="MA52" s="97">
        <f>データ!BU7</f>
        <v>-351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13</v>
      </c>
      <c r="CA53" s="97"/>
      <c r="CB53" s="97"/>
      <c r="CC53" s="97"/>
      <c r="CD53" s="97"/>
      <c r="CE53" s="97"/>
      <c r="CF53" s="97"/>
      <c r="CG53" s="97"/>
      <c r="CH53" s="97"/>
      <c r="CI53" s="97"/>
      <c r="CJ53" s="97"/>
      <c r="CK53" s="97"/>
      <c r="CL53" s="97"/>
      <c r="CM53" s="97"/>
      <c r="CN53" s="97"/>
      <c r="CO53" s="97"/>
      <c r="CP53" s="97"/>
      <c r="CQ53" s="97"/>
      <c r="CR53" s="97"/>
      <c r="CS53" s="97">
        <f>データ!BD7</f>
        <v>2</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-56.4</v>
      </c>
      <c r="FY53" s="98"/>
      <c r="FZ53" s="98"/>
      <c r="GA53" s="98"/>
      <c r="GB53" s="98"/>
      <c r="GC53" s="98"/>
      <c r="GD53" s="98"/>
      <c r="GE53" s="98"/>
      <c r="GF53" s="98"/>
      <c r="GG53" s="98"/>
      <c r="GH53" s="98"/>
      <c r="GI53" s="98"/>
      <c r="GJ53" s="98"/>
      <c r="GK53" s="98"/>
      <c r="GL53" s="98"/>
      <c r="GM53" s="98"/>
      <c r="GN53" s="98"/>
      <c r="GO53" s="98"/>
      <c r="GP53" s="98"/>
      <c r="GQ53" s="98">
        <f>データ!BN7</f>
        <v>16.899999999999999</v>
      </c>
      <c r="GR53" s="98"/>
      <c r="GS53" s="98"/>
      <c r="GT53" s="98"/>
      <c r="GU53" s="98"/>
      <c r="GV53" s="98"/>
      <c r="GW53" s="98"/>
      <c r="GX53" s="98"/>
      <c r="GY53" s="98"/>
      <c r="GZ53" s="98"/>
      <c r="HA53" s="98"/>
      <c r="HB53" s="98"/>
      <c r="HC53" s="98"/>
      <c r="HD53" s="98"/>
      <c r="HE53" s="98"/>
      <c r="HF53" s="98"/>
      <c r="HG53" s="98"/>
      <c r="HH53" s="98"/>
      <c r="HI53" s="98"/>
      <c r="HJ53" s="98">
        <f>データ!BO7</f>
        <v>26.4</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2866</v>
      </c>
      <c r="LI53" s="97"/>
      <c r="LJ53" s="97"/>
      <c r="LK53" s="97"/>
      <c r="LL53" s="97"/>
      <c r="LM53" s="97"/>
      <c r="LN53" s="97"/>
      <c r="LO53" s="97"/>
      <c r="LP53" s="97"/>
      <c r="LQ53" s="97"/>
      <c r="LR53" s="97"/>
      <c r="LS53" s="97"/>
      <c r="LT53" s="97"/>
      <c r="LU53" s="97"/>
      <c r="LV53" s="97"/>
      <c r="LW53" s="97"/>
      <c r="LX53" s="97"/>
      <c r="LY53" s="97"/>
      <c r="LZ53" s="97"/>
      <c r="MA53" s="97">
        <f>データ!BZ7</f>
        <v>4637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764.6</v>
      </c>
      <c r="LF78" s="67"/>
      <c r="LG78" s="67"/>
      <c r="LH78" s="67"/>
      <c r="LI78" s="67"/>
      <c r="LJ78" s="67"/>
      <c r="LK78" s="67"/>
      <c r="LL78" s="67"/>
      <c r="LM78" s="67"/>
      <c r="LN78" s="67"/>
      <c r="LO78" s="67"/>
      <c r="LP78" s="67"/>
      <c r="LQ78" s="67"/>
      <c r="LR78" s="67"/>
      <c r="LS78" s="68"/>
      <c r="LT78" s="66">
        <f>データ!DH7</f>
        <v>72.599999999999994</v>
      </c>
      <c r="LU78" s="67"/>
      <c r="LV78" s="67"/>
      <c r="LW78" s="67"/>
      <c r="LX78" s="67"/>
      <c r="LY78" s="67"/>
      <c r="LZ78" s="67"/>
      <c r="MA78" s="67"/>
      <c r="MB78" s="67"/>
      <c r="MC78" s="67"/>
      <c r="MD78" s="67"/>
      <c r="ME78" s="67"/>
      <c r="MF78" s="67"/>
      <c r="MG78" s="67"/>
      <c r="MH78" s="68"/>
      <c r="MI78" s="66">
        <f>データ!DI7</f>
        <v>50.4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fUaptJY/WF9E8f+suxJ3fSHWe3gXT91mdBrc3v07oc8+Gp1RIMVe5tihvq2/q3yeeTB+L6yOL6Z5Xg7EHwMxgQ==" saltValue="MTzEDsjVOO9aN75XiycFW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89</v>
      </c>
      <c r="AV5" s="47" t="s">
        <v>90</v>
      </c>
      <c r="AW5" s="47" t="s">
        <v>91</v>
      </c>
      <c r="AX5" s="47" t="s">
        <v>101</v>
      </c>
      <c r="AY5" s="47" t="s">
        <v>93</v>
      </c>
      <c r="AZ5" s="47" t="s">
        <v>94</v>
      </c>
      <c r="BA5" s="47" t="s">
        <v>95</v>
      </c>
      <c r="BB5" s="47" t="s">
        <v>96</v>
      </c>
      <c r="BC5" s="47" t="s">
        <v>97</v>
      </c>
      <c r="BD5" s="47" t="s">
        <v>98</v>
      </c>
      <c r="BE5" s="47" t="s">
        <v>99</v>
      </c>
      <c r="BF5" s="47" t="s">
        <v>89</v>
      </c>
      <c r="BG5" s="47" t="s">
        <v>90</v>
      </c>
      <c r="BH5" s="47" t="s">
        <v>102</v>
      </c>
      <c r="BI5" s="47" t="s">
        <v>101</v>
      </c>
      <c r="BJ5" s="47" t="s">
        <v>103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101</v>
      </c>
      <c r="CF5" s="47" t="s">
        <v>103</v>
      </c>
      <c r="CG5" s="47" t="s">
        <v>94</v>
      </c>
      <c r="CH5" s="47" t="s">
        <v>95</v>
      </c>
      <c r="CI5" s="47" t="s">
        <v>96</v>
      </c>
      <c r="CJ5" s="47" t="s">
        <v>97</v>
      </c>
      <c r="CK5" s="47" t="s">
        <v>98</v>
      </c>
      <c r="CL5" s="47" t="s">
        <v>99</v>
      </c>
      <c r="CM5" s="145"/>
      <c r="CN5" s="145"/>
      <c r="CO5" s="47" t="s">
        <v>89</v>
      </c>
      <c r="CP5" s="47" t="s">
        <v>90</v>
      </c>
      <c r="CQ5" s="47" t="s">
        <v>91</v>
      </c>
      <c r="CR5" s="47" t="s">
        <v>101</v>
      </c>
      <c r="CS5" s="47" t="s">
        <v>93</v>
      </c>
      <c r="CT5" s="47" t="s">
        <v>94</v>
      </c>
      <c r="CU5" s="47" t="s">
        <v>95</v>
      </c>
      <c r="CV5" s="47" t="s">
        <v>96</v>
      </c>
      <c r="CW5" s="47" t="s">
        <v>97</v>
      </c>
      <c r="CX5" s="47" t="s">
        <v>98</v>
      </c>
      <c r="CY5" s="47" t="s">
        <v>99</v>
      </c>
      <c r="CZ5" s="47" t="s">
        <v>100</v>
      </c>
      <c r="DA5" s="47" t="s">
        <v>90</v>
      </c>
      <c r="DB5" s="47" t="s">
        <v>102</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104</v>
      </c>
      <c r="B6" s="48">
        <f>B8</f>
        <v>2022</v>
      </c>
      <c r="C6" s="48">
        <f t="shared" ref="C6:X6" si="1">C8</f>
        <v>382043</v>
      </c>
      <c r="D6" s="48">
        <f t="shared" si="1"/>
        <v>47</v>
      </c>
      <c r="E6" s="48">
        <f t="shared" si="1"/>
        <v>14</v>
      </c>
      <c r="F6" s="48">
        <f t="shared" si="1"/>
        <v>0</v>
      </c>
      <c r="G6" s="48">
        <f t="shared" si="1"/>
        <v>4</v>
      </c>
      <c r="H6" s="48" t="str">
        <f>SUBSTITUTE(H8,"　","")</f>
        <v>愛媛県八幡浜市</v>
      </c>
      <c r="I6" s="48" t="str">
        <f t="shared" si="1"/>
        <v>北浜駐車場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38</v>
      </c>
      <c r="S6" s="50" t="str">
        <f t="shared" si="1"/>
        <v>公共施設</v>
      </c>
      <c r="T6" s="50" t="str">
        <f t="shared" si="1"/>
        <v>無</v>
      </c>
      <c r="U6" s="51">
        <f t="shared" si="1"/>
        <v>350</v>
      </c>
      <c r="V6" s="51">
        <f t="shared" si="1"/>
        <v>24</v>
      </c>
      <c r="W6" s="51">
        <f t="shared" si="1"/>
        <v>0</v>
      </c>
      <c r="X6" s="50" t="str">
        <f t="shared" si="1"/>
        <v>無</v>
      </c>
      <c r="Y6" s="52">
        <f>IF(Y8="-",NA(),Y8)</f>
        <v>3060.9</v>
      </c>
      <c r="Z6" s="52">
        <f t="shared" ref="Z6:AH6" si="2">IF(Z8="-",NA(),Z8)</f>
        <v>402</v>
      </c>
      <c r="AA6" s="52">
        <f t="shared" si="2"/>
        <v>107.5</v>
      </c>
      <c r="AB6" s="52">
        <f t="shared" si="2"/>
        <v>76.7</v>
      </c>
      <c r="AC6" s="52">
        <f t="shared" si="2"/>
        <v>80.099999999999994</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96.7</v>
      </c>
      <c r="BG6" s="52">
        <f t="shared" ref="BG6:BO6" si="5">IF(BG8="-",NA(),BG8)</f>
        <v>75.099999999999994</v>
      </c>
      <c r="BH6" s="52">
        <f t="shared" si="5"/>
        <v>7</v>
      </c>
      <c r="BI6" s="52">
        <f t="shared" si="5"/>
        <v>-30.3</v>
      </c>
      <c r="BJ6" s="52">
        <f t="shared" si="5"/>
        <v>-25</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1362</v>
      </c>
      <c r="BR6" s="53">
        <f t="shared" ref="BR6:BZ6" si="6">IF(BR8="-",NA(),BR8)</f>
        <v>1045</v>
      </c>
      <c r="BS6" s="53">
        <f t="shared" si="6"/>
        <v>98</v>
      </c>
      <c r="BT6" s="53">
        <f t="shared" si="6"/>
        <v>-443</v>
      </c>
      <c r="BU6" s="53">
        <f t="shared" si="6"/>
        <v>-351</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105</v>
      </c>
      <c r="CM6" s="51">
        <f t="shared" ref="CM6:CN6" si="7">CM8</f>
        <v>0</v>
      </c>
      <c r="CN6" s="51">
        <f t="shared" si="7"/>
        <v>0</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100</v>
      </c>
      <c r="DL6" s="52">
        <f t="shared" ref="DL6:DT6" si="9">IF(DL8="-",NA(),DL8)</f>
        <v>91.7</v>
      </c>
      <c r="DM6" s="52">
        <f t="shared" si="9"/>
        <v>91.7</v>
      </c>
      <c r="DN6" s="52">
        <f t="shared" si="9"/>
        <v>91.7</v>
      </c>
      <c r="DO6" s="52">
        <f t="shared" si="9"/>
        <v>91.7</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106</v>
      </c>
      <c r="B7" s="48">
        <f t="shared" ref="B7:X7" si="10">B8</f>
        <v>2022</v>
      </c>
      <c r="C7" s="48">
        <f t="shared" si="10"/>
        <v>382043</v>
      </c>
      <c r="D7" s="48">
        <f t="shared" si="10"/>
        <v>47</v>
      </c>
      <c r="E7" s="48">
        <f t="shared" si="10"/>
        <v>14</v>
      </c>
      <c r="F7" s="48">
        <f t="shared" si="10"/>
        <v>0</v>
      </c>
      <c r="G7" s="48">
        <f t="shared" si="10"/>
        <v>4</v>
      </c>
      <c r="H7" s="48" t="str">
        <f t="shared" si="10"/>
        <v>愛媛県　八幡浜市</v>
      </c>
      <c r="I7" s="48" t="str">
        <f t="shared" si="10"/>
        <v>北浜駐車場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38</v>
      </c>
      <c r="S7" s="50" t="str">
        <f t="shared" si="10"/>
        <v>公共施設</v>
      </c>
      <c r="T7" s="50" t="str">
        <f t="shared" si="10"/>
        <v>無</v>
      </c>
      <c r="U7" s="51">
        <f t="shared" si="10"/>
        <v>350</v>
      </c>
      <c r="V7" s="51">
        <f t="shared" si="10"/>
        <v>24</v>
      </c>
      <c r="W7" s="51">
        <f t="shared" si="10"/>
        <v>0</v>
      </c>
      <c r="X7" s="50" t="str">
        <f t="shared" si="10"/>
        <v>無</v>
      </c>
      <c r="Y7" s="52">
        <f>Y8</f>
        <v>3060.9</v>
      </c>
      <c r="Z7" s="52">
        <f t="shared" ref="Z7:AH7" si="11">Z8</f>
        <v>402</v>
      </c>
      <c r="AA7" s="52">
        <f t="shared" si="11"/>
        <v>107.5</v>
      </c>
      <c r="AB7" s="52">
        <f t="shared" si="11"/>
        <v>76.7</v>
      </c>
      <c r="AC7" s="52">
        <f t="shared" si="11"/>
        <v>80.099999999999994</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96.7</v>
      </c>
      <c r="BG7" s="52">
        <f t="shared" ref="BG7:BO7" si="14">BG8</f>
        <v>75.099999999999994</v>
      </c>
      <c r="BH7" s="52">
        <f t="shared" si="14"/>
        <v>7</v>
      </c>
      <c r="BI7" s="52">
        <f t="shared" si="14"/>
        <v>-30.3</v>
      </c>
      <c r="BJ7" s="52">
        <f t="shared" si="14"/>
        <v>-25</v>
      </c>
      <c r="BK7" s="52">
        <f t="shared" si="14"/>
        <v>33.700000000000003</v>
      </c>
      <c r="BL7" s="52">
        <f t="shared" si="14"/>
        <v>28.9</v>
      </c>
      <c r="BM7" s="52">
        <f t="shared" si="14"/>
        <v>-56.4</v>
      </c>
      <c r="BN7" s="52">
        <f t="shared" si="14"/>
        <v>16.899999999999999</v>
      </c>
      <c r="BO7" s="52">
        <f t="shared" si="14"/>
        <v>26.4</v>
      </c>
      <c r="BP7" s="49"/>
      <c r="BQ7" s="53">
        <f>BQ8</f>
        <v>1362</v>
      </c>
      <c r="BR7" s="53">
        <f t="shared" ref="BR7:BZ7" si="15">BR8</f>
        <v>1045</v>
      </c>
      <c r="BS7" s="53">
        <f t="shared" si="15"/>
        <v>98</v>
      </c>
      <c r="BT7" s="53">
        <f t="shared" si="15"/>
        <v>-443</v>
      </c>
      <c r="BU7" s="53">
        <f t="shared" si="15"/>
        <v>-351</v>
      </c>
      <c r="BV7" s="53">
        <f t="shared" si="15"/>
        <v>6546</v>
      </c>
      <c r="BW7" s="53">
        <f t="shared" si="15"/>
        <v>8262</v>
      </c>
      <c r="BX7" s="53">
        <f t="shared" si="15"/>
        <v>1059</v>
      </c>
      <c r="BY7" s="53">
        <f t="shared" si="15"/>
        <v>2866</v>
      </c>
      <c r="BZ7" s="53">
        <f t="shared" si="15"/>
        <v>4637</v>
      </c>
      <c r="CA7" s="51"/>
      <c r="CB7" s="52" t="s">
        <v>107</v>
      </c>
      <c r="CC7" s="52" t="s">
        <v>107</v>
      </c>
      <c r="CD7" s="52" t="s">
        <v>107</v>
      </c>
      <c r="CE7" s="52" t="s">
        <v>107</v>
      </c>
      <c r="CF7" s="52" t="s">
        <v>107</v>
      </c>
      <c r="CG7" s="52" t="s">
        <v>107</v>
      </c>
      <c r="CH7" s="52" t="s">
        <v>107</v>
      </c>
      <c r="CI7" s="52" t="s">
        <v>107</v>
      </c>
      <c r="CJ7" s="52" t="s">
        <v>107</v>
      </c>
      <c r="CK7" s="52" t="s">
        <v>105</v>
      </c>
      <c r="CL7" s="49"/>
      <c r="CM7" s="51">
        <f>CM8</f>
        <v>0</v>
      </c>
      <c r="CN7" s="51">
        <f>CN8</f>
        <v>0</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100</v>
      </c>
      <c r="DL7" s="52">
        <f t="shared" ref="DL7:DT7" si="17">DL8</f>
        <v>91.7</v>
      </c>
      <c r="DM7" s="52">
        <f t="shared" si="17"/>
        <v>91.7</v>
      </c>
      <c r="DN7" s="52">
        <f t="shared" si="17"/>
        <v>91.7</v>
      </c>
      <c r="DO7" s="52">
        <f t="shared" si="17"/>
        <v>91.7</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382043</v>
      </c>
      <c r="D8" s="55">
        <v>47</v>
      </c>
      <c r="E8" s="55">
        <v>14</v>
      </c>
      <c r="F8" s="55">
        <v>0</v>
      </c>
      <c r="G8" s="55">
        <v>4</v>
      </c>
      <c r="H8" s="55" t="s">
        <v>108</v>
      </c>
      <c r="I8" s="55" t="s">
        <v>109</v>
      </c>
      <c r="J8" s="55" t="s">
        <v>110</v>
      </c>
      <c r="K8" s="55" t="s">
        <v>111</v>
      </c>
      <c r="L8" s="55" t="s">
        <v>112</v>
      </c>
      <c r="M8" s="55" t="s">
        <v>113</v>
      </c>
      <c r="N8" s="55" t="s">
        <v>114</v>
      </c>
      <c r="O8" s="56" t="s">
        <v>115</v>
      </c>
      <c r="P8" s="57" t="s">
        <v>116</v>
      </c>
      <c r="Q8" s="57" t="s">
        <v>117</v>
      </c>
      <c r="R8" s="58">
        <v>38</v>
      </c>
      <c r="S8" s="57" t="s">
        <v>118</v>
      </c>
      <c r="T8" s="57" t="s">
        <v>119</v>
      </c>
      <c r="U8" s="58">
        <v>350</v>
      </c>
      <c r="V8" s="58">
        <v>24</v>
      </c>
      <c r="W8" s="58">
        <v>0</v>
      </c>
      <c r="X8" s="57" t="s">
        <v>119</v>
      </c>
      <c r="Y8" s="59">
        <v>3060.9</v>
      </c>
      <c r="Z8" s="59">
        <v>402</v>
      </c>
      <c r="AA8" s="59">
        <v>107.5</v>
      </c>
      <c r="AB8" s="59">
        <v>76.7</v>
      </c>
      <c r="AC8" s="59">
        <v>80.099999999999994</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96.7</v>
      </c>
      <c r="BG8" s="59">
        <v>75.099999999999994</v>
      </c>
      <c r="BH8" s="59">
        <v>7</v>
      </c>
      <c r="BI8" s="59">
        <v>-30.3</v>
      </c>
      <c r="BJ8" s="59">
        <v>-25</v>
      </c>
      <c r="BK8" s="59">
        <v>33.700000000000003</v>
      </c>
      <c r="BL8" s="59">
        <v>28.9</v>
      </c>
      <c r="BM8" s="59">
        <v>-56.4</v>
      </c>
      <c r="BN8" s="59">
        <v>16.899999999999999</v>
      </c>
      <c r="BO8" s="59">
        <v>26.4</v>
      </c>
      <c r="BP8" s="56">
        <v>12.8</v>
      </c>
      <c r="BQ8" s="60">
        <v>1362</v>
      </c>
      <c r="BR8" s="60">
        <v>1045</v>
      </c>
      <c r="BS8" s="60">
        <v>98</v>
      </c>
      <c r="BT8" s="61">
        <v>-443</v>
      </c>
      <c r="BU8" s="61">
        <v>-351</v>
      </c>
      <c r="BV8" s="60">
        <v>6546</v>
      </c>
      <c r="BW8" s="60">
        <v>8262</v>
      </c>
      <c r="BX8" s="60">
        <v>1059</v>
      </c>
      <c r="BY8" s="60">
        <v>2866</v>
      </c>
      <c r="BZ8" s="60">
        <v>4637</v>
      </c>
      <c r="CA8" s="58">
        <v>10556</v>
      </c>
      <c r="CB8" s="59" t="s">
        <v>112</v>
      </c>
      <c r="CC8" s="59" t="s">
        <v>112</v>
      </c>
      <c r="CD8" s="59" t="s">
        <v>112</v>
      </c>
      <c r="CE8" s="59" t="s">
        <v>112</v>
      </c>
      <c r="CF8" s="59" t="s">
        <v>112</v>
      </c>
      <c r="CG8" s="59" t="s">
        <v>112</v>
      </c>
      <c r="CH8" s="59" t="s">
        <v>112</v>
      </c>
      <c r="CI8" s="59" t="s">
        <v>112</v>
      </c>
      <c r="CJ8" s="59" t="s">
        <v>112</v>
      </c>
      <c r="CK8" s="59" t="s">
        <v>112</v>
      </c>
      <c r="CL8" s="56" t="s">
        <v>112</v>
      </c>
      <c r="CM8" s="58">
        <v>0</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51.7</v>
      </c>
      <c r="DF8" s="59">
        <v>51.5</v>
      </c>
      <c r="DG8" s="59">
        <v>764.6</v>
      </c>
      <c r="DH8" s="59">
        <v>72.599999999999994</v>
      </c>
      <c r="DI8" s="59">
        <v>50.4</v>
      </c>
      <c r="DJ8" s="56">
        <v>72.2</v>
      </c>
      <c r="DK8" s="59">
        <v>100</v>
      </c>
      <c r="DL8" s="59">
        <v>91.7</v>
      </c>
      <c r="DM8" s="59">
        <v>91.7</v>
      </c>
      <c r="DN8" s="59">
        <v>91.7</v>
      </c>
      <c r="DO8" s="59">
        <v>91.7</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2024-02-03T01:40:21Z</cp:lastPrinted>
  <dcterms:created xsi:type="dcterms:W3CDTF">2024-01-11T00:15:20Z</dcterms:created>
  <dcterms:modified xsi:type="dcterms:W3CDTF">2024-02-20T07:16:54Z</dcterms:modified>
  <cp:category/>
</cp:coreProperties>
</file>