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A200375\Desktop\★調査等　未提出\R060213〆切公営企業に係る経営比較分析表（令和４年度決算\"/>
    </mc:Choice>
  </mc:AlternateContent>
  <xr:revisionPtr revIDLastSave="0" documentId="13_ncr:1_{3EF2C636-96D4-494C-9D1C-54832902D869}" xr6:coauthVersionLast="36" xr6:coauthVersionMax="36" xr10:uidLastSave="{00000000-0000-0000-0000-000000000000}"/>
  <workbookProtection workbookAlgorithmName="SHA-512" workbookHashValue="HspKjbAqRhmL9vGyzoGfCrIPLFHP+5CIH8jfu/vsKvfhQOYqIHlad1Bvej9v4lGKNJYtEb0Z2tSnJ9HO9BcKCQ==" workbookSaltValue="81BhVm8V2O2Tx0ypLxMEq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BB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<sst xmlns="http://schemas.openxmlformats.org/spreadsheetml/2006/main" count="247" uniqueCount="120">
  <si>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</si>
  <si>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</si>
  <si>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</si>
  <si>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</si>
  <si>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</si>
  <si>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</si>
  <si>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</si>
  <si>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</si>
  <si>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</si>
  <si>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</si>
  <si>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</si>
  <si>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</si>
  <si>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</si>
  <si>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</si>
  <si>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</si>
  <si>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</si>
  <si>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</si>
  <si>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</si>
  <si>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</si>
  <si>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</si>
  <si>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</si>
  <si>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</si>
  <si>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</si>
  <si>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</si>
  <si>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</si>
  <si>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</si>
  <si>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</si>
  <si>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</si>
  <si>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</si>
  <si>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</si>
  <si>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</si>
  <si>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</si>
  <si>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</si>
  <si>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</si>
  <si>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</si>
  <si>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</si>
  <si>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</si>
  <si>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</si>
  <si>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</si>
  <si>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</si>
  <si>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</si>
  <si>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</si>
  <si>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</si>
  <si>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</si>
  <si>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</si>
  <si>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</si>
  <si>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</si>
  <si>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</si>
  <si>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</si>
  <si>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</si>
  <si>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</si>
  <si>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</si>
  <si>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</si>
  <si>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</si>
  <si>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</si>
  <si>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</si>
  <si>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</si>
  <si>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</si>
  <si>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</si>
  <si>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</si>
  <si>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</si>
  <si>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</si>
  <si>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</si>
  <si>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</si>
  <si>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</si>
  <si>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</si>
  <si>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</si>
  <si>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</si>
  <si>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</si>
  <si>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</si>
  <si>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</si>
  <si>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</si>
  <si>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</si>
  <si>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</si>
  <si>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</si>
  <si>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</si>
  <si>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</si>
  <si>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</si>
  <si>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</si>
  <si>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</si>
  <si>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</si>
  <si>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</si>
  <si>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</si>
  <si>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</si>
  <si>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</si>
  <si>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</si>
  <si>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</si>
  <si>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</si>
  <si>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</si>
  <si>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</si>
  <si>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</si>
  <si>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</si>
  <si>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</si>
  <si>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</si>
  <si>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</si>
  <si>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</si>
  <si>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</si>
  <si>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</si>
  <si>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</si>
  <si>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</si>
  <si>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</si>
  <si>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</si>
  <si>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</si>
  <si>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</si>
  <si>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</si>
  <si>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</si>
  <si>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</si>
  <si>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</si>
  <si>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</si>
  <si>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</si>
  <si>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</si>
  <si>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</si>
  <si>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</si>
  <si>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</si>
  <si>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</si>
  <si>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</si>
  <si>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</si>
  <si>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は本事業開始から13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</si>
  <si>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
　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phoneticPr fontId="4"/>
  </si>
  <si>
    <t>　本事業は平成22年度より開始した県下初のPFI方式による町営浄化槽整備推進事業であり、平成22年度から令和元年度までの事業期間終了後、令和２年度からは、令和11年度までの第２期事業を行っている。
【収益的収支比率】
　収益的支出比率は、年々減少傾向にあり、令和４年度においても前年度比で0.09ポイント低下している。これは地方債償還金の増加が影響している。今後、地方債償還金は、令和５年度をピークに減少傾向で推移することが見込まれるため、収益的収支比率は、少しずつ改善していくものと考えられる。
【企業債残高対事業規模比率】
　企業債償還については、類似団体と比較すると高い水準で推移していたが、令和３年度以降は、低い水準で推移している。近年は新規整備基数が伸び悩んでいるため企業債の新規借入は減少傾向にあり、今後も少しづつ減少していくものと考えられる。
【経費回収率】
　令和４年度においては、前年度比で0.08ポイント増加しており、類似団体と比較すると高い数値を維持している。人槽ごとの汚水処理に係る費用と使用料は一定であるため、今後も横ばい状態が続くと考えられる。
【汚水処理原価】
　令和４年度は、前年度に続き類似団体の平均値を下回ったが、今後も新規整備基数の増加により、汚水処理費及び有収水量は、増加することが想定され、概ね横ばいの状態で推移するものと考えられる。
【施設利用率】
　近年は、類似団体平均値よりも高い水準で推移していたが、今後、少子高齢化等の影響により処理水量の低下が見込まれることから、施設利用率も低下するものと考えられる。
【水洗化率】
　今後も、将来の少子高齢化による人口減少を見据えながら現在の状況を維持していく。</t>
    <rPh sb="172" eb="174">
      <t>エイキョウ</t>
    </rPh>
    <rPh sb="179" eb="181">
      <t>コンゴ</t>
    </rPh>
    <rPh sb="200" eb="202">
      <t>ゲンショウ</t>
    </rPh>
    <rPh sb="202" eb="204">
      <t>ケイコウ</t>
    </rPh>
    <rPh sb="205" eb="207">
      <t>スイイ</t>
    </rPh>
    <rPh sb="220" eb="223">
      <t>シュウエキテキ</t>
    </rPh>
    <rPh sb="223" eb="225">
      <t>シュウシ</t>
    </rPh>
    <rPh sb="225" eb="227">
      <t>ヒリツ</t>
    </rPh>
    <rPh sb="304" eb="306">
      <t>イコウ</t>
    </rPh>
    <rPh sb="308" eb="309">
      <t>ヒク</t>
    </rPh>
    <rPh sb="310" eb="312">
      <t>スイジュン</t>
    </rPh>
    <rPh sb="313" eb="315">
      <t>スイイ</t>
    </rPh>
    <rPh sb="339" eb="341">
      <t>キギョウ</t>
    </rPh>
    <rPh sb="341" eb="342">
      <t>サイ</t>
    </rPh>
    <rPh sb="363" eb="365">
      <t>ゲンショウ</t>
    </rPh>
    <rPh sb="528" eb="530">
      <t>シンキ</t>
    </rPh>
    <rPh sb="530" eb="532">
      <t>セイビ</t>
    </rPh>
    <rPh sb="532" eb="534">
      <t>キスウ</t>
    </rPh>
    <rPh sb="535" eb="537">
      <t>ゾウカ</t>
    </rPh>
    <rPh sb="541" eb="543">
      <t>オスイ</t>
    </rPh>
    <rPh sb="543" eb="545">
      <t>ショリ</t>
    </rPh>
    <rPh sb="545" eb="546">
      <t>ヒ</t>
    </rPh>
    <rPh sb="546" eb="547">
      <t>オヨ</t>
    </rPh>
    <rPh sb="554" eb="556">
      <t>ゾウカ</t>
    </rPh>
    <rPh sb="575" eb="577">
      <t>スイイ</t>
    </rPh>
    <rPh sb="612" eb="613">
      <t>タカ</t>
    </rPh>
    <rPh sb="614" eb="616">
      <t>スイジュン</t>
    </rPh>
    <rPh sb="625" eb="627">
      <t>コンゴ</t>
    </rPh>
    <rPh sb="628" eb="630">
      <t>ショウシ</t>
    </rPh>
    <rPh sb="630" eb="633">
      <t>コウレイカ</t>
    </rPh>
    <rPh sb="633" eb="634">
      <t>トウ</t>
    </rPh>
    <rPh sb="635" eb="637">
      <t>エイキョウ</t>
    </rPh>
    <rPh sb="640" eb="642">
      <t>ショリ</t>
    </rPh>
    <rPh sb="642" eb="644">
      <t>スイリョウ</t>
    </rPh>
    <rPh sb="645" eb="647">
      <t>テイカ</t>
    </rPh>
    <rPh sb="648" eb="650">
      <t>ミコ</t>
    </rPh>
    <rPh sb="658" eb="660">
      <t>シセツ</t>
    </rPh>
    <rPh sb="660" eb="662">
      <t>リヨウ</t>
    </rPh>
    <rPh sb="662" eb="663">
      <t>リツ</t>
    </rPh>
    <rPh sb="664" eb="666">
      <t>テイカ</t>
    </rPh>
    <rPh sb="671" eb="6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</si>
</sst>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30-49D6-96A0-FEDE9CCF2D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30-49D6-96A0-FEDE9CCF2D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55.34</c:v>
                </c:pt>
                <c:pt idx="1">
                  <c:v>63.6</c:v>
                </c:pt>
                <c:pt idx="2">
                  <c:v>63.41</c:v>
                </c:pt>
                <c:pt idx="3">
                  <c:v>60.81</c:v>
                </c:pt>
                <c:pt idx="4">
                  <c:v>59.23</c:v>
                </c:pt>
              </c:numCache>
            </c:numRef>
          </c:val>
          <c:extLst>
            <c:ext xmlns:c16="http://schemas.microsoft.com/office/drawing/2014/chart" uri="{C3380CC4-5D6E-409C-BE32-E72D297353CC}">
              <c16:uniqueId val="{00000000-52CA-45B2-AF32-F00B93DFA0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52CA-45B2-AF32-F00B93DFA0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53-4673-BB62-5B9840958A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F153-4673-BB62-5B9840958A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79.34</c:v>
                </c:pt>
                <c:pt idx="1">
                  <c:v>75.22</c:v>
                </c:pt>
                <c:pt idx="2">
                  <c:v>73.13</c:v>
                </c:pt>
                <c:pt idx="3">
                  <c:v>72.56</c:v>
                </c:pt>
                <c:pt idx="4">
                  <c:v>72.47</c:v>
                </c:pt>
              </c:numCache>
            </c:numRef>
          </c:val>
          <c:extLst>
            <c:ext xmlns:c16="http://schemas.microsoft.com/office/drawing/2014/chart" uri="{C3380CC4-5D6E-409C-BE32-E72D297353CC}">
              <c16:uniqueId val="{00000000-779F-4631-BED0-24E08F9CFC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9F-4631-BED0-24E08F9CFC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D-457E-87E3-89D08EC989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D-457E-87E3-89D08EC989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8-414F-96BB-16D2AA6DD6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8-414F-96BB-16D2AA6DD6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7-4E83-9B0E-564339322A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7-4E83-9B0E-564339322A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3-46FC-9FF0-C1E7D899EA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3-46FC-9FF0-C1E7D899EA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507.24</c:v>
                </c:pt>
                <c:pt idx="1">
                  <c:v>463.43</c:v>
                </c:pt>
                <c:pt idx="2">
                  <c:v>418.25</c:v>
                </c:pt>
                <c:pt idx="3">
                  <c:v>371.02</c:v>
                </c:pt>
                <c:pt idx="4">
                  <c:v>329.43</c:v>
                </c:pt>
              </c:numCache>
            </c:numRef>
          </c:val>
          <c:extLst>
            <c:ext xmlns:c16="http://schemas.microsoft.com/office/drawing/2014/chart" uri="{C3380CC4-5D6E-409C-BE32-E72D297353CC}">
              <c16:uniqueId val="{00000000-1E89-4984-AB0A-29FEDED5F4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1E89-4984-AB0A-29FEDED5F4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65.59</c:v>
                </c:pt>
                <c:pt idx="1">
                  <c:v>69.66</c:v>
                </c:pt>
                <c:pt idx="2">
                  <c:v>66.75</c:v>
                </c:pt>
                <c:pt idx="3">
                  <c:v>69.73</c:v>
                </c:pt>
                <c:pt idx="4">
                  <c:v>69.81</c:v>
                </c:pt>
              </c:numCache>
            </c:numRef>
          </c:val>
          <c:extLst>
            <c:ext xmlns:c16="http://schemas.microsoft.com/office/drawing/2014/chart" uri="{C3380CC4-5D6E-409C-BE32-E72D297353CC}">
              <c16:uniqueId val="{00000000-6E4C-4C42-BBFC-E3C5E83AF3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6E4C-4C42-BBFC-E3C5E83AF3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286.81</c:v>
                </c:pt>
                <c:pt idx="1">
                  <c:v>237.45</c:v>
                </c:pt>
                <c:pt idx="2">
                  <c:v>254.16</c:v>
                </c:pt>
                <c:pt idx="3">
                  <c:v>252.96</c:v>
                </c:pt>
                <c:pt idx="4">
                  <c:v>261.85000000000002</c:v>
                </c:pt>
              </c:numCache>
            </c:numRef>
          </c:val>
          <c:extLst>
            <c:ext xmlns:c16="http://schemas.microsoft.com/office/drawing/2014/chart" uri="{C3380CC4-5D6E-409C-BE32-E72D297353CC}">
              <c16:uniqueId val="{00000000-4816-4047-A7F5-6E626BF6C5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4816-4047-A7F5-6E626BF6C5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愛媛県　愛南町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特定地域生活排水処理</v>
      </c>
      <c r="Q8" s="60"/>
      <c r="R8" s="60"/>
      <c r="S8" s="60"/>
      <c r="T8" s="60"/>
      <c r="U8" s="60"/>
      <c r="V8" s="60"/>
      <c r="W8" s="60" t="str">
        <f>データ!L6</f>
        <v>K3</v>
      </c>
      <c r="X8" s="60"/>
      <c r="Y8" s="60"/>
      <c r="Z8" s="60"/>
      <c r="AA8" s="60"/>
      <c r="AB8" s="60"/>
      <c r="AC8" s="60"/>
      <c r="AD8" s="61" t="str">
        <f>データ!$M$6</f>
        <v>非設置</v>
      </c>
      <c r="AE8" s="61"/>
      <c r="AF8" s="61"/>
      <c r="AG8" s="61"/>
      <c r="AH8" s="61"/>
      <c r="AI8" s="61"/>
      <c r="AJ8" s="61"/>
      <c r="AK8" s="3"/>
      <c r="AL8" s="49">
        <f>データ!S6</f>
        <v>19575</v>
      </c>
      <c r="AM8" s="49"/>
      <c r="AN8" s="49"/>
      <c r="AO8" s="49"/>
      <c r="AP8" s="49"/>
      <c r="AQ8" s="49"/>
      <c r="AR8" s="49"/>
      <c r="AS8" s="49"/>
      <c r="AT8" s="48">
        <f>データ!T6</f>
        <v>238.94</v>
      </c>
      <c r="AU8" s="48"/>
      <c r="AV8" s="48"/>
      <c r="AW8" s="48"/>
      <c r="AX8" s="48"/>
      <c r="AY8" s="48"/>
      <c r="AZ8" s="48"/>
      <c r="BA8" s="48"/>
      <c r="BB8" s="48">
        <f>データ!U6</f>
        <v>81.92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17.399999999999999</v>
      </c>
      <c r="Q10" s="48"/>
      <c r="R10" s="48"/>
      <c r="S10" s="48"/>
      <c r="T10" s="48"/>
      <c r="U10" s="48"/>
      <c r="V10" s="48"/>
      <c r="W10" s="48">
        <f>データ!Q6</f>
        <v>100</v>
      </c>
      <c r="X10" s="48"/>
      <c r="Y10" s="48"/>
      <c r="Z10" s="48"/>
      <c r="AA10" s="48"/>
      <c r="AB10" s="48"/>
      <c r="AC10" s="48"/>
      <c r="AD10" s="49">
        <f>データ!R6</f>
        <v>3670</v>
      </c>
      <c r="AE10" s="49"/>
      <c r="AF10" s="49"/>
      <c r="AG10" s="49"/>
      <c r="AH10" s="49"/>
      <c r="AI10" s="49"/>
      <c r="AJ10" s="49"/>
      <c r="AK10" s="2"/>
      <c r="AL10" s="49">
        <f>データ!V6</f>
        <v>3364</v>
      </c>
      <c r="AM10" s="49"/>
      <c r="AN10" s="49"/>
      <c r="AO10" s="49"/>
      <c r="AP10" s="49"/>
      <c r="AQ10" s="49"/>
      <c r="AR10" s="49"/>
      <c r="AS10" s="49"/>
      <c r="AT10" s="48">
        <f>データ!W6</f>
        <v>238.99</v>
      </c>
      <c r="AU10" s="48"/>
      <c r="AV10" s="48"/>
      <c r="AW10" s="48"/>
      <c r="AX10" s="48"/>
      <c r="AY10" s="48"/>
      <c r="AZ10" s="48"/>
      <c r="BA10" s="48"/>
      <c r="BB10" s="48">
        <f>データ!X6</f>
        <v>14.08</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72NGaBIjyBzxY7Vs1U/Hs/fEW0TCAzaR8EtyuAqqvePO3KwkHmJl/oX7Cn/piV+4xj8Z/hIIS9PsuucnLyVOYg==" saltValue="r34D7bGkz6CzyL5jC5XX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385069</v>
      </c>
      <c r="D6" s="19">
        <f t="shared" si="3"/>
        <v>47</v>
      </c>
      <c r="E6" s="19">
        <f t="shared" si="3"/>
        <v>18</v>
      </c>
      <c r="F6" s="19">
        <f t="shared" si="3"/>
        <v>0</v>
      </c>
      <c r="G6" s="19">
        <f t="shared" si="3"/>
        <v>0</v>
      </c>
      <c r="H6" s="19" t="str">
        <f t="shared" si="3"/>
        <v>愛媛県　愛南町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17.399999999999999</v>
      </c>
      <c r="Q6" s="20">
        <f t="shared" si="3"/>
        <v>100</v>
      </c>
      <c r="R6" s="20">
        <f t="shared" si="3"/>
        <v>3670</v>
      </c>
      <c r="S6" s="20">
        <f t="shared" si="3"/>
        <v>19575</v>
      </c>
      <c r="T6" s="20">
        <f t="shared" si="3"/>
        <v>238.94</v>
      </c>
      <c r="U6" s="20">
        <f t="shared" si="3"/>
        <v>81.92</v>
      </c>
      <c r="V6" s="20">
        <f t="shared" si="3"/>
        <v>3364</v>
      </c>
      <c r="W6" s="20">
        <f t="shared" si="3"/>
        <v>238.99</v>
      </c>
      <c r="X6" s="20">
        <f t="shared" si="3"/>
        <v>14.08</v>
      </c>
      <c r="Y6" s="21">
        <f>IF(Y7="",NA(),Y7)</f>
        <v>79.34</v>
      </c>
      <c r="Z6" s="21">
        <f t="shared" ref="Z6:AH6" si="4">IF(Z7="",NA(),Z7)</f>
        <v>75.22</v>
      </c>
      <c r="AA6" s="21">
        <f t="shared" si="4"/>
        <v>73.13</v>
      </c>
      <c r="AB6" s="21">
        <f t="shared" si="4"/>
        <v>72.56</v>
      </c>
      <c r="AC6" s="21">
        <f t="shared" si="4"/>
        <v>72.47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507.24</v>
      </c>
      <c r="BG6" s="21">
        <f t="shared" ref="BG6:BO6" si="7">IF(BG7="",NA(),BG7)</f>
        <v>463.43</v>
      </c>
      <c r="BH6" s="21">
        <f t="shared" si="7"/>
        <v>418.25</v>
      </c>
      <c r="BI6" s="21">
        <f t="shared" si="7"/>
        <v>371.02</v>
      </c>
      <c r="BJ6" s="21">
        <f t="shared" si="7"/>
        <v>329.43</v>
      </c>
      <c r="BK6" s="21">
        <f t="shared" si="7"/>
        <v>386.46</v>
      </c>
      <c r="BL6" s="21">
        <f t="shared" si="7"/>
        <v>421.25</v>
      </c>
      <c r="BM6" s="21">
        <f t="shared" si="7"/>
        <v>398.42</v>
      </c>
      <c r="BN6" s="21">
        <f t="shared" si="7"/>
        <v>393.35</v>
      </c>
      <c r="BO6" s="21">
        <f t="shared" si="7"/>
        <v>397.03</v>
      </c>
      <c r="BP6" s="20" t="str">
        <f>IF(BP7="","",IF(BP7="-","【-】","【"&amp;SUBSTITUTE(TEXT(BP7,"#,##0.00"),"-","△")&amp;"】"))</f>
        <v>【307.39】</v>
      </c>
      <c r="BQ6" s="21">
        <f>IF(BQ7="",NA(),BQ7)</f>
        <v>65.59</v>
      </c>
      <c r="BR6" s="21">
        <f t="shared" ref="BR6:BZ6" si="8">IF(BR7="",NA(),BR7)</f>
        <v>69.66</v>
      </c>
      <c r="BS6" s="21">
        <f t="shared" si="8"/>
        <v>66.75</v>
      </c>
      <c r="BT6" s="21">
        <f t="shared" si="8"/>
        <v>69.73</v>
      </c>
      <c r="BU6" s="21">
        <f t="shared" si="8"/>
        <v>69.81</v>
      </c>
      <c r="BV6" s="21">
        <f t="shared" si="8"/>
        <v>55.85</v>
      </c>
      <c r="BW6" s="21">
        <f t="shared" si="8"/>
        <v>53.23</v>
      </c>
      <c r="BX6" s="21">
        <f t="shared" si="8"/>
        <v>50.7</v>
      </c>
      <c r="BY6" s="21">
        <f t="shared" si="8"/>
        <v>48.13</v>
      </c>
      <c r="BZ6" s="21">
        <f t="shared" si="8"/>
        <v>46.58</v>
      </c>
      <c r="CA6" s="20" t="str">
        <f>IF(CA7="","",IF(CA7="-","【-】","【"&amp;SUBSTITUTE(TEXT(CA7,"#,##0.00"),"-","△")&amp;"】"))</f>
        <v>【57.03】</v>
      </c>
      <c r="CB6" s="21">
        <f>IF(CB7="",NA(),CB7)</f>
        <v>286.81</v>
      </c>
      <c r="CC6" s="21">
        <f t="shared" ref="CC6:CK6" si="9">IF(CC7="",NA(),CC7)</f>
        <v>237.45</v>
      </c>
      <c r="CD6" s="21">
        <f t="shared" si="9"/>
        <v>254.16</v>
      </c>
      <c r="CE6" s="21">
        <f t="shared" si="9"/>
        <v>252.96</v>
      </c>
      <c r="CF6" s="21">
        <f t="shared" si="9"/>
        <v>261.85000000000002</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55.34</v>
      </c>
      <c r="CN6" s="21">
        <f t="shared" ref="CN6:CV6" si="10">IF(CN7="",NA(),CN7)</f>
        <v>63.6</v>
      </c>
      <c r="CO6" s="21">
        <f t="shared" si="10"/>
        <v>63.41</v>
      </c>
      <c r="CP6" s="21">
        <f t="shared" si="10"/>
        <v>60.81</v>
      </c>
      <c r="CQ6" s="21">
        <f t="shared" si="10"/>
        <v>59.23</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385069</v>
      </c>
      <c r="D7" s="23">
        <v>47</v>
      </c>
      <c r="E7" s="23">
        <v>18</v>
      </c>
      <c r="F7" s="23">
        <v>0</v>
      </c>
      <c r="G7" s="23">
        <v>0</v>
      </c>
      <c r="H7" s="23" t="s">
        <v>98</v>
      </c>
      <c r="I7" s="23" t="s">
        <v>99</v>
      </c>
      <c r="J7" s="23" t="s">
        <v>100</v>
      </c>
      <c r="K7" s="23" t="s">
        <v>101</v>
      </c>
      <c r="L7" s="23" t="s">
        <v>102</v>
      </c>
      <c r="M7" s="23" t="s">
        <v>103</v>
      </c>
      <c r="N7" s="24" t="s">
        <v>104</v>
      </c>
      <c r="O7" s="24" t="s">
        <v>105</v>
      </c>
      <c r="P7" s="24">
        <v>17.399999999999999</v>
      </c>
      <c r="Q7" s="24">
        <v>100</v>
      </c>
      <c r="R7" s="24">
        <v>3670</v>
      </c>
      <c r="S7" s="24">
        <v>19575</v>
      </c>
      <c r="T7" s="24">
        <v>238.94</v>
      </c>
      <c r="U7" s="24">
        <v>81.92</v>
      </c>
      <c r="V7" s="24">
        <v>3364</v>
      </c>
      <c r="W7" s="24">
        <v>238.99</v>
      </c>
      <c r="X7" s="24">
        <v>14.08</v>
      </c>
      <c r="Y7" s="24">
        <v>79.34</v>
      </c>
      <c r="Z7" s="24">
        <v>75.22</v>
      </c>
      <c r="AA7" s="24">
        <v>73.13</v>
      </c>
      <c r="AB7" s="24">
        <v>72.56</v>
      </c>
      <c r="AC7" s="24">
        <v>72.47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507.24</v>
      </c>
      <c r="BG7" s="24">
        <v>463.43</v>
      </c>
      <c r="BH7" s="24">
        <v>418.25</v>
      </c>
      <c r="BI7" s="24">
        <v>371.02</v>
      </c>
      <c r="BJ7" s="24">
        <v>329.43</v>
      </c>
      <c r="BK7" s="24">
        <v>386.46</v>
      </c>
      <c r="BL7" s="24">
        <v>421.25</v>
      </c>
      <c r="BM7" s="24">
        <v>398.42</v>
      </c>
      <c r="BN7" s="24">
        <v>393.35</v>
      </c>
      <c r="BO7" s="24">
        <v>397.03</v>
      </c>
      <c r="BP7" s="24">
        <v>307.39</v>
      </c>
      <c r="BQ7" s="24">
        <v>65.59</v>
      </c>
      <c r="BR7" s="24">
        <v>69.66</v>
      </c>
      <c r="BS7" s="24">
        <v>66.75</v>
      </c>
      <c r="BT7" s="24">
        <v>69.73</v>
      </c>
      <c r="BU7" s="24">
        <v>69.81</v>
      </c>
      <c r="BV7" s="24">
        <v>55.85</v>
      </c>
      <c r="BW7" s="24">
        <v>53.23</v>
      </c>
      <c r="BX7" s="24">
        <v>50.7</v>
      </c>
      <c r="BY7" s="24">
        <v>48.13</v>
      </c>
      <c r="BZ7" s="24">
        <v>46.58</v>
      </c>
      <c r="CA7" s="24">
        <v>57.03</v>
      </c>
      <c r="CB7" s="24">
        <v>286.81</v>
      </c>
      <c r="CC7" s="24">
        <v>237.45</v>
      </c>
      <c r="CD7" s="24">
        <v>254.16</v>
      </c>
      <c r="CE7" s="24">
        <v>252.96</v>
      </c>
      <c r="CF7" s="24">
        <v>261.85000000000002</v>
      </c>
      <c r="CG7" s="24">
        <v>287.91000000000003</v>
      </c>
      <c r="CH7" s="24">
        <v>283.3</v>
      </c>
      <c r="CI7" s="24">
        <v>289.81</v>
      </c>
      <c r="CJ7" s="24">
        <v>301.54000000000002</v>
      </c>
      <c r="CK7" s="24">
        <v>311.73</v>
      </c>
      <c r="CL7" s="24">
        <v>294.83</v>
      </c>
      <c r="CM7" s="24">
        <v>55.34</v>
      </c>
      <c r="CN7" s="24">
        <v>63.6</v>
      </c>
      <c r="CO7" s="24">
        <v>63.41</v>
      </c>
      <c r="CP7" s="24">
        <v>60.81</v>
      </c>
      <c r="CQ7" s="24">
        <v>59.23</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2024-02-09T05:01:18Z</cp:lastPrinted>
  <dcterms:created xsi:type="dcterms:W3CDTF">2023-12-12T03:00:55Z</dcterms:created>
  <dcterms:modified xsi:type="dcterms:W3CDTF">2024-02-09T05:03:01Z</dcterms:modified>
  <cp:category/>
</cp:coreProperties>
</file>